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ับปรุงหลังคาไอยรา หน้าสำนักหอสมุด\เอกสารลง Bid\"/>
    </mc:Choice>
  </mc:AlternateContent>
  <bookViews>
    <workbookView xWindow="0" yWindow="0" windowWidth="10935" windowHeight="9570"/>
  </bookViews>
  <sheets>
    <sheet name="ปร4ก" sheetId="1" r:id="rId1"/>
    <sheet name="ปร4พ (2)" sheetId="9" r:id="rId2"/>
    <sheet name="ปร5" sheetId="2" r:id="rId3"/>
    <sheet name="ปร6" sheetId="3" r:id="rId4"/>
  </sheets>
  <externalReferences>
    <externalReference r:id="rId5"/>
  </externalReferences>
  <definedNames>
    <definedName name="_xlnm.Print_Titles" localSheetId="0">ปร4ก!$1:$6</definedName>
    <definedName name="_xlnm.Print_Titles" localSheetId="1">'ปร4พ (2)'!$1:$6</definedName>
  </definedNames>
  <calcPr calcId="152511"/>
</workbook>
</file>

<file path=xl/calcChain.xml><?xml version="1.0" encoding="utf-8"?>
<calcChain xmlns="http://schemas.openxmlformats.org/spreadsheetml/2006/main">
  <c r="I23" i="9" l="1"/>
  <c r="G62" i="2" l="1"/>
  <c r="I23" i="1" l="1"/>
  <c r="H62" i="2"/>
  <c r="I62" i="2" s="1"/>
  <c r="I70" i="2" s="1"/>
  <c r="I71" i="2" s="1"/>
  <c r="D72" i="2" s="1"/>
  <c r="G11" i="2" l="1"/>
  <c r="I11" i="2" s="1"/>
  <c r="I18" i="2" s="1"/>
  <c r="I19" i="2" s="1"/>
  <c r="C9" i="3" s="1"/>
  <c r="C13" i="3" l="1"/>
  <c r="B14" i="3" s="1"/>
  <c r="D20" i="2"/>
</calcChain>
</file>

<file path=xl/sharedStrings.xml><?xml version="1.0" encoding="utf-8"?>
<sst xmlns="http://schemas.openxmlformats.org/spreadsheetml/2006/main" count="188" uniqueCount="115">
  <si>
    <t>แบบ ปร.4</t>
  </si>
  <si>
    <t>สถานที่ก่อสร้าง   มหาวิทยาลัยแม่โจ้</t>
  </si>
  <si>
    <t>ฝ่าย/งาน</t>
  </si>
  <si>
    <t>สำนัก/กอง</t>
  </si>
  <si>
    <t>มหาวิทยาลัยแม่โจ้</t>
  </si>
  <si>
    <t>เมื่อวันที่</t>
  </si>
  <si>
    <t>เดือน สิงหาคม</t>
  </si>
  <si>
    <t>ลำดับที่</t>
  </si>
  <si>
    <t>รายการ</t>
  </si>
  <si>
    <t>ปริมาณวัสดุ</t>
  </si>
  <si>
    <t>ราคาวัสดุ</t>
  </si>
  <si>
    <t>ค่าแรงงาน</t>
  </si>
  <si>
    <t>ค่าวัสดุ+ค่าแรงงาน</t>
  </si>
  <si>
    <t>หมายเหตุ</t>
  </si>
  <si>
    <t>จำนวน</t>
  </si>
  <si>
    <t>หน่วย</t>
  </si>
  <si>
    <t>@</t>
  </si>
  <si>
    <t>จำนวนเงิน</t>
  </si>
  <si>
    <t>รวมค่าวัสดุและค่าแรงงาน</t>
  </si>
  <si>
    <t>สรุปผลการประมาณราคาค่าก่อสร้าง</t>
  </si>
  <si>
    <t>ส่วนราชการ/ผู้ประมาณราคา</t>
  </si>
  <si>
    <t>ปร.5  ก.</t>
  </si>
  <si>
    <t>ประเภท</t>
  </si>
  <si>
    <t>เจ้าของอาคาร มหาวิทยาลัยแม่โจ้</t>
  </si>
  <si>
    <t>สถานที่ก่อสร้าง  ภายในมหาวิทยาลัยแม่โจ้</t>
  </si>
  <si>
    <t>หน่วยงานอออกแบบแปลนและอาคาร</t>
  </si>
  <si>
    <t>แบบเลขที่xxx</t>
  </si>
  <si>
    <t>รายการเลขที่xxx</t>
  </si>
  <si>
    <t>ประมาณราคาตามแบบ  ปร.4</t>
  </si>
  <si>
    <t>แผ่น</t>
  </si>
  <si>
    <t>ประมาณราคาเมื่อวันที่   7</t>
  </si>
  <si>
    <t xml:space="preserve">  พ.ศ.  2560</t>
  </si>
  <si>
    <t>ค่าวัสดุและค่าแรงงาน</t>
  </si>
  <si>
    <t>Factor F</t>
  </si>
  <si>
    <t>รวมค่าก่อสร้าง</t>
  </si>
  <si>
    <t>ประเภทงานสิ่งก่อสร้าง</t>
  </si>
  <si>
    <t>เงื่อนไข</t>
  </si>
  <si>
    <t>เงินล่วงหน้าจ่าย........</t>
  </si>
  <si>
    <t>เงินประกันผลงานหัก............</t>
  </si>
  <si>
    <t>ดอกเบี้ยเงินกู้............</t>
  </si>
  <si>
    <t>ค่าภาษีมูลค่าเพิ่ม.........</t>
  </si>
  <si>
    <t>สรุป</t>
  </si>
  <si>
    <t>รวมค่าก่อสร้างเป็นเงินทั้งสิ้น</t>
  </si>
  <si>
    <t>คิดเป็นเงินประมาณ</t>
  </si>
  <si>
    <t>(ตัวหนังสือ)</t>
  </si>
  <si>
    <t>ขนาดหรือเนื้อที่อาคาร</t>
  </si>
  <si>
    <t>ตารางเมตร</t>
  </si>
  <si>
    <t>เฉลี่ยราคาประมาณ</t>
  </si>
  <si>
    <t>บาท/ตารางเมตร</t>
  </si>
  <si>
    <t>คณะกรรมการกำหนดราคากลาง</t>
  </si>
  <si>
    <t>(ลงชื่อ) ................................................................................................. ประธานคณะกรรมการกำหนดราคากลาง</t>
  </si>
  <si>
    <t xml:space="preserve">                           (นายประคอง   ยอดหอม)</t>
  </si>
  <si>
    <t xml:space="preserve">               ตำแหน่ง นักวิชาการเกษตรชำนาญการพิเศษ</t>
  </si>
  <si>
    <t>(ลงชื่อ) ................................................................................................. กรรมการ</t>
  </si>
  <si>
    <t xml:space="preserve">                            (นายจำนงค์   ถาแปง)</t>
  </si>
  <si>
    <t xml:space="preserve">   ตำแหน่ง เจ้าหน้าที่บริหารงานอาคารสถานที่ชำนาญงานพิเศษ</t>
  </si>
  <si>
    <t>ปร.5 ข.</t>
  </si>
  <si>
    <t>งานติดตั้งลิฟท์ อาคารศูนย์กีฬากาญจนาภิเษก รัชกาลที่ 9</t>
  </si>
  <si>
    <t>จำนวน      1</t>
  </si>
  <si>
    <t>ค่าภาษี</t>
  </si>
  <si>
    <t>ประเภทงานครุภัณฑ์จัดซื้อ</t>
  </si>
  <si>
    <r>
      <t xml:space="preserve">สถานที่ก่อสร้าง  </t>
    </r>
    <r>
      <rPr>
        <sz val="14"/>
        <rFont val="TH Niramit AS"/>
      </rPr>
      <t>ภายในมหาวิทยาลัยแม่โจ้</t>
    </r>
  </si>
  <si>
    <t>แบบเลขที่</t>
  </si>
  <si>
    <t>xxx</t>
  </si>
  <si>
    <t>รายการเลขที่ xxx</t>
  </si>
  <si>
    <t>หน่วยงานเจ้าของโครงการ  มหาวิทยาลัยแม่โจ้</t>
  </si>
  <si>
    <t>ปร.6</t>
  </si>
  <si>
    <t>เป็นเงินบาท</t>
  </si>
  <si>
    <t>งานสิ่งก่อสร้าง</t>
  </si>
  <si>
    <t>รวมค่าก่อสร้าง(ราคากลาง) เป็นเงินทั้งสิ้น</t>
  </si>
  <si>
    <t>(ลงชื่อ)...............................................................................</t>
  </si>
  <si>
    <t>(ผู้จัดการหรือตัวแทนผู้มีอำนาจเต็ม)</t>
  </si>
  <si>
    <t xml:space="preserve">         (..........................................................................)</t>
  </si>
  <si>
    <t>บริษัท,ห้างหุ้นส่วน………………………………………………………. (ประทับตราถ้ามี)</t>
  </si>
  <si>
    <t>(ลงชื่อ)...............................................................................  ผู้คิดราคา</t>
  </si>
  <si>
    <t xml:space="preserve">        (.............................................................................)</t>
  </si>
  <si>
    <t>ตำแหน่ง ...................................................................................</t>
  </si>
  <si>
    <t xml:space="preserve">             ข้าพเจ้าขอรับรองว่าประมาณการข้างต้นได้ตรวจทานถูกต้องเรียบร้อยทุกประการ  และข้าพเจ้ายินยอม</t>
  </si>
  <si>
    <t>ที่จะให้ตัดลดรายการใดรายการหนึ่งหรือหลายรายการ  โดยลดจำนวนเงินที่เท่ากับจำนวนเงินที่ได้ระบุไว้ในรายการ</t>
  </si>
  <si>
    <t>ที่ตัดลดนั้น และให้ถือว่าบัญชีแสดงปริมาณวัสดุและราคาค่าก่อสร้างนี้เป็นส่วนหนึ่งเพื่อประกอบการพิจารณาของ</t>
  </si>
  <si>
    <t>คณะกรรมการฯ และผู้เกี่ยวข้องอื่น</t>
  </si>
  <si>
    <t>จึงได้ลงลายมือชื่อไว้เป็นหลักฐาน</t>
  </si>
  <si>
    <t>(ลงชื่อ).......................................................................................</t>
  </si>
  <si>
    <t xml:space="preserve">            (..........................................................................)</t>
  </si>
  <si>
    <t>บริษัท,ห้างหุ้นส่วน……………………………………………………….</t>
  </si>
  <si>
    <t>(ประทับตราถ้ามี)</t>
  </si>
  <si>
    <t>(ลงชื่อ)........................................................................................</t>
  </si>
  <si>
    <t>(ผู้คิดราคา)</t>
  </si>
  <si>
    <t xml:space="preserve">          (.............................................................................)</t>
  </si>
  <si>
    <t>ตร.ม.</t>
  </si>
  <si>
    <t xml:space="preserve">  พ.ศ.  2563</t>
  </si>
  <si>
    <t>พ.ศ. 2563</t>
  </si>
  <si>
    <t>กองกายภาพและสิ่งแวดล้อม</t>
  </si>
  <si>
    <t>งานรื้อถอน</t>
  </si>
  <si>
    <t>งานปรับปรุง</t>
  </si>
  <si>
    <t>งานรื้อกระเบื้องหลังคาไอยราและแผ่นโพลีคาร์บอเนต</t>
  </si>
  <si>
    <t>รื้อขนไป</t>
  </si>
  <si>
    <t>งานรื้อผนังไม้ฝาเฌอร่าเดิมออก</t>
  </si>
  <si>
    <t>งานรื้อฝ้าเพดานระแนงโลหะชั้น3 ด้านทิศตะวันออก</t>
  </si>
  <si>
    <t xml:space="preserve">งานมุงหลังคา Asphalt Shingle รุ่น 2ชั้น </t>
  </si>
  <si>
    <t>งานทาสี</t>
  </si>
  <si>
    <t>งานเปลี่ยนฝ้าเพดานยิปซั่มบอร์ดหนา9 มม.ชนิดทนชื้น</t>
  </si>
  <si>
    <t>2.2 งานทาสีน้ำอะครีลิค (ตามรูปแบบรายการ)</t>
  </si>
  <si>
    <t>2.1 งานฉาบผนังและเตรียมผิวสำหรับทาสี</t>
  </si>
  <si>
    <t xml:space="preserve">  งานปรับปรุงหลังคาไอยรา สำนักหอสมุด</t>
  </si>
  <si>
    <t>รายการประมาณการค่าก่อสร้าง : งานปรับปรุงหลังคาไอยรา สำนักหอสมุด</t>
  </si>
  <si>
    <t>รายการประมาณราคาค่าก่อสร้าง    งานปรับปรุงหลังคาไอยรา สำนักหอสมุด</t>
  </si>
  <si>
    <t>แบบ ปร.4พ</t>
  </si>
  <si>
    <t>ค่าใช่จ่ายพิเศษตามข้อกำหนด</t>
  </si>
  <si>
    <t>นั่งร้านไม้ไผ่</t>
  </si>
  <si>
    <t>งาน</t>
  </si>
  <si>
    <t xml:space="preserve">ประมาณการโดย  </t>
  </si>
  <si>
    <t xml:space="preserve">ประมาณราคาเมื่อวันที่  </t>
  </si>
  <si>
    <t xml:space="preserve">เดือน </t>
  </si>
  <si>
    <t xml:space="preserve">จำนวน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</si>
</sst>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0_-;\-* #,##0.0000_-;_-* &quot;-&quot;??_-;_-@_-"/>
  </numFmts>
  <fonts count="10" x14ac:knownFonts="1">
    <font>
      <sz val="10"/>
      <name val="Arial"/>
      <charset val="222"/>
    </font>
    <font>
      <sz val="14"/>
      <name val="TH Niramit AS"/>
    </font>
    <font>
      <b/>
      <sz val="14"/>
      <name val="TH Niramit AS"/>
    </font>
    <font>
      <sz val="20"/>
      <color rgb="FFFF0000"/>
      <name val="TH Niramit AS"/>
    </font>
    <font>
      <sz val="14"/>
      <name val="Cordia New"/>
      <family val="2"/>
    </font>
    <font>
      <sz val="10"/>
      <name val="Arial"/>
      <family val="2"/>
    </font>
    <font>
      <u/>
      <sz val="14"/>
      <name val="TH Niramit AS"/>
    </font>
    <font>
      <sz val="14"/>
      <color indexed="10"/>
      <name val="TH Niramit AS"/>
    </font>
    <font>
      <sz val="14"/>
      <color indexed="9"/>
      <name val="TH Niramit AS"/>
    </font>
    <font>
      <sz val="12"/>
      <name val="TH Niramit AS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2" fillId="0" borderId="6" xfId="2" applyFont="1" applyBorder="1" applyAlignment="1">
      <alignment horizontal="center"/>
    </xf>
    <xf numFmtId="0" fontId="2" fillId="0" borderId="6" xfId="2" applyFont="1" applyBorder="1" applyAlignment="1">
      <alignment horizontal="left"/>
    </xf>
    <xf numFmtId="0" fontId="1" fillId="0" borderId="6" xfId="2" applyFont="1" applyBorder="1" applyAlignment="1">
      <alignment horizontal="center"/>
    </xf>
    <xf numFmtId="43" fontId="1" fillId="0" borderId="6" xfId="2" applyNumberFormat="1" applyFont="1" applyBorder="1"/>
    <xf numFmtId="43" fontId="1" fillId="0" borderId="7" xfId="1" applyFont="1" applyBorder="1"/>
    <xf numFmtId="43" fontId="1" fillId="0" borderId="6" xfId="1" applyFont="1" applyBorder="1" applyAlignment="1">
      <alignment horizontal="center"/>
    </xf>
    <xf numFmtId="43" fontId="1" fillId="0" borderId="7" xfId="3" applyFont="1" applyBorder="1"/>
    <xf numFmtId="43" fontId="1" fillId="0" borderId="7" xfId="4" applyNumberFormat="1" applyFont="1" applyBorder="1"/>
    <xf numFmtId="0" fontId="1" fillId="0" borderId="6" xfId="0" applyFont="1" applyBorder="1"/>
    <xf numFmtId="43" fontId="1" fillId="0" borderId="7" xfId="2" applyNumberFormat="1" applyFont="1" applyBorder="1"/>
    <xf numFmtId="43" fontId="1" fillId="0" borderId="7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2" applyFont="1" applyBorder="1" applyAlignment="1">
      <alignment horizontal="left"/>
    </xf>
    <xf numFmtId="0" fontId="1" fillId="0" borderId="7" xfId="2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43" fontId="1" fillId="0" borderId="5" xfId="1" applyFont="1" applyBorder="1"/>
    <xf numFmtId="0" fontId="1" fillId="0" borderId="5" xfId="0" applyFont="1" applyBorder="1" applyAlignment="1">
      <alignment horizontal="center"/>
    </xf>
    <xf numFmtId="43" fontId="2" fillId="0" borderId="5" xfId="0" applyNumberFormat="1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/>
    <xf numFmtId="43" fontId="1" fillId="0" borderId="17" xfId="0" applyNumberFormat="1" applyFont="1" applyBorder="1"/>
    <xf numFmtId="187" fontId="1" fillId="0" borderId="0" xfId="0" applyNumberFormat="1" applyFont="1" applyBorder="1"/>
    <xf numFmtId="0" fontId="1" fillId="0" borderId="18" xfId="0" applyFont="1" applyBorder="1"/>
    <xf numFmtId="43" fontId="1" fillId="0" borderId="0" xfId="0" applyNumberFormat="1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10" fontId="1" fillId="0" borderId="0" xfId="0" applyNumberFormat="1" applyFont="1" applyBorder="1"/>
    <xf numFmtId="0" fontId="1" fillId="0" borderId="4" xfId="0" applyFont="1" applyBorder="1"/>
    <xf numFmtId="0" fontId="1" fillId="0" borderId="21" xfId="0" applyFont="1" applyBorder="1"/>
    <xf numFmtId="10" fontId="1" fillId="0" borderId="21" xfId="0" applyNumberFormat="1" applyFont="1" applyBorder="1"/>
    <xf numFmtId="43" fontId="1" fillId="0" borderId="1" xfId="0" applyNumberFormat="1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22" xfId="0" applyFont="1" applyBorder="1"/>
    <xf numFmtId="43" fontId="2" fillId="0" borderId="5" xfId="1" applyFont="1" applyBorder="1"/>
    <xf numFmtId="0" fontId="1" fillId="0" borderId="23" xfId="0" applyFont="1" applyBorder="1"/>
    <xf numFmtId="0" fontId="1" fillId="0" borderId="14" xfId="0" applyFont="1" applyBorder="1"/>
    <xf numFmtId="0" fontId="1" fillId="0" borderId="15" xfId="0" applyFont="1" applyBorder="1"/>
    <xf numFmtId="43" fontId="2" fillId="0" borderId="16" xfId="1" applyFont="1" applyBorder="1"/>
    <xf numFmtId="0" fontId="1" fillId="0" borderId="16" xfId="0" applyFont="1" applyBorder="1"/>
    <xf numFmtId="43" fontId="1" fillId="0" borderId="0" xfId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24" xfId="0" applyFont="1" applyBorder="1"/>
    <xf numFmtId="0" fontId="2" fillId="0" borderId="24" xfId="0" applyFont="1" applyBorder="1"/>
    <xf numFmtId="43" fontId="1" fillId="0" borderId="7" xfId="0" applyNumberFormat="1" applyFont="1" applyBorder="1"/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43" fontId="1" fillId="0" borderId="0" xfId="1" applyFont="1"/>
    <xf numFmtId="0" fontId="2" fillId="0" borderId="7" xfId="0" applyFont="1" applyBorder="1" applyAlignment="1">
      <alignment horizontal="right"/>
    </xf>
    <xf numFmtId="43" fontId="1" fillId="0" borderId="0" xfId="0" applyNumberFormat="1" applyFont="1"/>
    <xf numFmtId="0" fontId="1" fillId="0" borderId="0" xfId="0" applyFont="1" applyAlignment="1"/>
    <xf numFmtId="0" fontId="1" fillId="0" borderId="12" xfId="0" applyFont="1" applyBorder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7" xfId="5" applyFont="1" applyFill="1" applyBorder="1" applyAlignment="1">
      <alignment horizontal="left" vertical="center"/>
    </xf>
    <xf numFmtId="43" fontId="1" fillId="0" borderId="7" xfId="1" applyFont="1" applyFill="1" applyBorder="1" applyAlignment="1">
      <alignment horizontal="center" vertical="center"/>
    </xf>
    <xf numFmtId="43" fontId="1" fillId="0" borderId="7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3" fontId="9" fillId="0" borderId="7" xfId="1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horizontal="center"/>
    </xf>
    <xf numFmtId="43" fontId="9" fillId="0" borderId="6" xfId="1" applyFont="1" applyFill="1" applyBorder="1" applyAlignment="1">
      <alignment horizontal="center" vertical="center"/>
    </xf>
    <xf numFmtId="43" fontId="1" fillId="0" borderId="6" xfId="1" applyFont="1" applyFill="1" applyBorder="1" applyAlignment="1">
      <alignment horizontal="center" vertical="center"/>
    </xf>
    <xf numFmtId="43" fontId="1" fillId="0" borderId="6" xfId="1" applyFont="1" applyFill="1" applyBorder="1" applyAlignment="1">
      <alignment horizontal="center"/>
    </xf>
    <xf numFmtId="0" fontId="1" fillId="0" borderId="25" xfId="5" applyFont="1" applyFill="1" applyBorder="1" applyAlignment="1">
      <alignment horizontal="left" vertical="center"/>
    </xf>
    <xf numFmtId="43" fontId="1" fillId="0" borderId="6" xfId="1" applyFont="1" applyBorder="1"/>
    <xf numFmtId="0" fontId="1" fillId="0" borderId="26" xfId="5" applyFont="1" applyFill="1" applyBorder="1" applyAlignment="1">
      <alignment horizontal="left" vertical="center" wrapText="1"/>
    </xf>
    <xf numFmtId="1" fontId="1" fillId="0" borderId="27" xfId="7" applyNumberFormat="1" applyFont="1" applyFill="1" applyBorder="1" applyAlignment="1">
      <alignment horizontal="center"/>
    </xf>
    <xf numFmtId="1" fontId="1" fillId="0" borderId="28" xfId="7" applyNumberFormat="1" applyFont="1" applyFill="1" applyBorder="1" applyAlignment="1">
      <alignment horizontal="center"/>
    </xf>
    <xf numFmtId="0" fontId="2" fillId="0" borderId="7" xfId="5" applyFont="1" applyFill="1" applyBorder="1" applyAlignment="1">
      <alignment horizontal="left" vertical="center"/>
    </xf>
    <xf numFmtId="0" fontId="2" fillId="0" borderId="26" xfId="5" applyFont="1" applyFill="1" applyBorder="1" applyAlignment="1">
      <alignment horizontal="left" vertical="center" wrapText="1"/>
    </xf>
    <xf numFmtId="0" fontId="1" fillId="0" borderId="26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8">
    <cellStyle name="Comma" xfId="1" builtinId="3"/>
    <cellStyle name="Normal" xfId="0" builtinId="0"/>
    <cellStyle name="เครื่องหมายจุลภาค 2" xfId="3"/>
    <cellStyle name="ปกติ 2" xfId="4"/>
    <cellStyle name="ปกติ 2 3" xfId="5"/>
    <cellStyle name="ปกติ 3" xfId="7"/>
    <cellStyle name="ปกติ 3 3" xfId="6"/>
    <cellStyle name="ปกติ_สิ่งก่อสร้างปีเดีย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20</xdr:row>
      <xdr:rowOff>95250</xdr:rowOff>
    </xdr:from>
    <xdr:to>
      <xdr:col>0</xdr:col>
      <xdr:colOff>257175</xdr:colOff>
      <xdr:row>20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21</xdr:row>
      <xdr:rowOff>95250</xdr:rowOff>
    </xdr:from>
    <xdr:to>
      <xdr:col>0</xdr:col>
      <xdr:colOff>257175</xdr:colOff>
      <xdr:row>21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20</xdr:row>
      <xdr:rowOff>95250</xdr:rowOff>
    </xdr:from>
    <xdr:to>
      <xdr:col>0</xdr:col>
      <xdr:colOff>257175</xdr:colOff>
      <xdr:row>20</xdr:row>
      <xdr:rowOff>228600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21</xdr:row>
      <xdr:rowOff>95250</xdr:rowOff>
    </xdr:from>
    <xdr:to>
      <xdr:col>0</xdr:col>
      <xdr:colOff>257175</xdr:colOff>
      <xdr:row>21</xdr:row>
      <xdr:rowOff>228600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20</xdr:row>
      <xdr:rowOff>95250</xdr:rowOff>
    </xdr:from>
    <xdr:to>
      <xdr:col>0</xdr:col>
      <xdr:colOff>257175</xdr:colOff>
      <xdr:row>20</xdr:row>
      <xdr:rowOff>228600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21</xdr:row>
      <xdr:rowOff>95250</xdr:rowOff>
    </xdr:from>
    <xdr:to>
      <xdr:col>0</xdr:col>
      <xdr:colOff>257175</xdr:colOff>
      <xdr:row>21</xdr:row>
      <xdr:rowOff>228600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20</xdr:row>
      <xdr:rowOff>95250</xdr:rowOff>
    </xdr:from>
    <xdr:to>
      <xdr:col>0</xdr:col>
      <xdr:colOff>257175</xdr:colOff>
      <xdr:row>20</xdr:row>
      <xdr:rowOff>228600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21</xdr:row>
      <xdr:rowOff>95250</xdr:rowOff>
    </xdr:from>
    <xdr:to>
      <xdr:col>0</xdr:col>
      <xdr:colOff>257175</xdr:colOff>
      <xdr:row>21</xdr:row>
      <xdr:rowOff>228600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52</xdr:row>
      <xdr:rowOff>104775</xdr:rowOff>
    </xdr:from>
    <xdr:to>
      <xdr:col>0</xdr:col>
      <xdr:colOff>257175</xdr:colOff>
      <xdr:row>52</xdr:row>
      <xdr:rowOff>238125</xdr:rowOff>
    </xdr:to>
    <xdr:sp macro="" textlink="">
      <xdr:nvSpPr>
        <xdr:cNvPr id="38" name="Rectangle 1"/>
        <xdr:cNvSpPr>
          <a:spLocks noChangeArrowheads="1"/>
        </xdr:cNvSpPr>
      </xdr:nvSpPr>
      <xdr:spPr bwMode="auto">
        <a:xfrm>
          <a:off x="133350" y="20774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72</xdr:row>
      <xdr:rowOff>95250</xdr:rowOff>
    </xdr:from>
    <xdr:to>
      <xdr:col>0</xdr:col>
      <xdr:colOff>257175</xdr:colOff>
      <xdr:row>72</xdr:row>
      <xdr:rowOff>228600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133350" y="265461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73</xdr:row>
      <xdr:rowOff>95250</xdr:rowOff>
    </xdr:from>
    <xdr:to>
      <xdr:col>0</xdr:col>
      <xdr:colOff>257175</xdr:colOff>
      <xdr:row>73</xdr:row>
      <xdr:rowOff>228600</xdr:rowOff>
    </xdr:to>
    <xdr:sp macro="" textlink="">
      <xdr:nvSpPr>
        <xdr:cNvPr id="40" name="Rectangle 3"/>
        <xdr:cNvSpPr>
          <a:spLocks noChangeArrowheads="1"/>
        </xdr:cNvSpPr>
      </xdr:nvSpPr>
      <xdr:spPr bwMode="auto">
        <a:xfrm>
          <a:off x="133350" y="268319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53</xdr:row>
      <xdr:rowOff>104775</xdr:rowOff>
    </xdr:from>
    <xdr:to>
      <xdr:col>0</xdr:col>
      <xdr:colOff>257175</xdr:colOff>
      <xdr:row>53</xdr:row>
      <xdr:rowOff>238125</xdr:rowOff>
    </xdr:to>
    <xdr:sp macro="" textlink="">
      <xdr:nvSpPr>
        <xdr:cNvPr id="41" name="Rectangle 4"/>
        <xdr:cNvSpPr>
          <a:spLocks noChangeArrowheads="1"/>
        </xdr:cNvSpPr>
      </xdr:nvSpPr>
      <xdr:spPr bwMode="auto">
        <a:xfrm>
          <a:off x="133350" y="21059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54</xdr:row>
      <xdr:rowOff>104775</xdr:rowOff>
    </xdr:from>
    <xdr:to>
      <xdr:col>0</xdr:col>
      <xdr:colOff>257175</xdr:colOff>
      <xdr:row>54</xdr:row>
      <xdr:rowOff>238125</xdr:rowOff>
    </xdr:to>
    <xdr:sp macro="" textlink="">
      <xdr:nvSpPr>
        <xdr:cNvPr id="42" name="Rectangle 5"/>
        <xdr:cNvSpPr>
          <a:spLocks noChangeArrowheads="1"/>
        </xdr:cNvSpPr>
      </xdr:nvSpPr>
      <xdr:spPr bwMode="auto">
        <a:xfrm>
          <a:off x="133350" y="21345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55</xdr:row>
      <xdr:rowOff>104775</xdr:rowOff>
    </xdr:from>
    <xdr:to>
      <xdr:col>0</xdr:col>
      <xdr:colOff>257175</xdr:colOff>
      <xdr:row>55</xdr:row>
      <xdr:rowOff>238125</xdr:rowOff>
    </xdr:to>
    <xdr:sp macro="" textlink="">
      <xdr:nvSpPr>
        <xdr:cNvPr id="43" name="Rectangle 6"/>
        <xdr:cNvSpPr>
          <a:spLocks noChangeArrowheads="1"/>
        </xdr:cNvSpPr>
      </xdr:nvSpPr>
      <xdr:spPr bwMode="auto">
        <a:xfrm>
          <a:off x="133350" y="216312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56</xdr:row>
      <xdr:rowOff>104775</xdr:rowOff>
    </xdr:from>
    <xdr:to>
      <xdr:col>0</xdr:col>
      <xdr:colOff>257175</xdr:colOff>
      <xdr:row>56</xdr:row>
      <xdr:rowOff>238125</xdr:rowOff>
    </xdr:to>
    <xdr:sp macro="" textlink="">
      <xdr:nvSpPr>
        <xdr:cNvPr id="44" name="Rectangle 7"/>
        <xdr:cNvSpPr>
          <a:spLocks noChangeArrowheads="1"/>
        </xdr:cNvSpPr>
      </xdr:nvSpPr>
      <xdr:spPr bwMode="auto">
        <a:xfrm>
          <a:off x="133350" y="21917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57</xdr:row>
      <xdr:rowOff>104775</xdr:rowOff>
    </xdr:from>
    <xdr:to>
      <xdr:col>0</xdr:col>
      <xdr:colOff>257175</xdr:colOff>
      <xdr:row>57</xdr:row>
      <xdr:rowOff>238125</xdr:rowOff>
    </xdr:to>
    <xdr:sp macro="" textlink="">
      <xdr:nvSpPr>
        <xdr:cNvPr id="45" name="Rectangle 8"/>
        <xdr:cNvSpPr>
          <a:spLocks noChangeArrowheads="1"/>
        </xdr:cNvSpPr>
      </xdr:nvSpPr>
      <xdr:spPr bwMode="auto">
        <a:xfrm>
          <a:off x="133350" y="22202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58</xdr:row>
      <xdr:rowOff>104775</xdr:rowOff>
    </xdr:from>
    <xdr:to>
      <xdr:col>0</xdr:col>
      <xdr:colOff>257175</xdr:colOff>
      <xdr:row>58</xdr:row>
      <xdr:rowOff>238125</xdr:rowOff>
    </xdr:to>
    <xdr:sp macro="" textlink="">
      <xdr:nvSpPr>
        <xdr:cNvPr id="46" name="Rectangle 9"/>
        <xdr:cNvSpPr>
          <a:spLocks noChangeArrowheads="1"/>
        </xdr:cNvSpPr>
      </xdr:nvSpPr>
      <xdr:spPr bwMode="auto">
        <a:xfrm>
          <a:off x="133350" y="22488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52</xdr:row>
      <xdr:rowOff>104775</xdr:rowOff>
    </xdr:from>
    <xdr:to>
      <xdr:col>0</xdr:col>
      <xdr:colOff>257175</xdr:colOff>
      <xdr:row>52</xdr:row>
      <xdr:rowOff>238125</xdr:rowOff>
    </xdr:to>
    <xdr:sp macro="" textlink="">
      <xdr:nvSpPr>
        <xdr:cNvPr id="47" name="Rectangle 10"/>
        <xdr:cNvSpPr>
          <a:spLocks noChangeArrowheads="1"/>
        </xdr:cNvSpPr>
      </xdr:nvSpPr>
      <xdr:spPr bwMode="auto">
        <a:xfrm>
          <a:off x="133350" y="20774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72</xdr:row>
      <xdr:rowOff>95250</xdr:rowOff>
    </xdr:from>
    <xdr:to>
      <xdr:col>0</xdr:col>
      <xdr:colOff>257175</xdr:colOff>
      <xdr:row>72</xdr:row>
      <xdr:rowOff>228600</xdr:rowOff>
    </xdr:to>
    <xdr:sp macro="" textlink="">
      <xdr:nvSpPr>
        <xdr:cNvPr id="48" name="Rectangle 11"/>
        <xdr:cNvSpPr>
          <a:spLocks noChangeArrowheads="1"/>
        </xdr:cNvSpPr>
      </xdr:nvSpPr>
      <xdr:spPr bwMode="auto">
        <a:xfrm>
          <a:off x="133350" y="265461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73</xdr:row>
      <xdr:rowOff>95250</xdr:rowOff>
    </xdr:from>
    <xdr:to>
      <xdr:col>0</xdr:col>
      <xdr:colOff>257175</xdr:colOff>
      <xdr:row>73</xdr:row>
      <xdr:rowOff>228600</xdr:rowOff>
    </xdr:to>
    <xdr:sp macro="" textlink="">
      <xdr:nvSpPr>
        <xdr:cNvPr id="49" name="Rectangle 12"/>
        <xdr:cNvSpPr>
          <a:spLocks noChangeArrowheads="1"/>
        </xdr:cNvSpPr>
      </xdr:nvSpPr>
      <xdr:spPr bwMode="auto">
        <a:xfrm>
          <a:off x="133350" y="268319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53</xdr:row>
      <xdr:rowOff>104775</xdr:rowOff>
    </xdr:from>
    <xdr:to>
      <xdr:col>0</xdr:col>
      <xdr:colOff>257175</xdr:colOff>
      <xdr:row>53</xdr:row>
      <xdr:rowOff>238125</xdr:rowOff>
    </xdr:to>
    <xdr:sp macro="" textlink="">
      <xdr:nvSpPr>
        <xdr:cNvPr id="50" name="Rectangle 13"/>
        <xdr:cNvSpPr>
          <a:spLocks noChangeArrowheads="1"/>
        </xdr:cNvSpPr>
      </xdr:nvSpPr>
      <xdr:spPr bwMode="auto">
        <a:xfrm>
          <a:off x="133350" y="21059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54</xdr:row>
      <xdr:rowOff>104775</xdr:rowOff>
    </xdr:from>
    <xdr:to>
      <xdr:col>0</xdr:col>
      <xdr:colOff>257175</xdr:colOff>
      <xdr:row>54</xdr:row>
      <xdr:rowOff>238125</xdr:rowOff>
    </xdr:to>
    <xdr:sp macro="" textlink="">
      <xdr:nvSpPr>
        <xdr:cNvPr id="51" name="Rectangle 14"/>
        <xdr:cNvSpPr>
          <a:spLocks noChangeArrowheads="1"/>
        </xdr:cNvSpPr>
      </xdr:nvSpPr>
      <xdr:spPr bwMode="auto">
        <a:xfrm>
          <a:off x="133350" y="21345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55</xdr:row>
      <xdr:rowOff>104775</xdr:rowOff>
    </xdr:from>
    <xdr:to>
      <xdr:col>0</xdr:col>
      <xdr:colOff>257175</xdr:colOff>
      <xdr:row>55</xdr:row>
      <xdr:rowOff>238125</xdr:rowOff>
    </xdr:to>
    <xdr:sp macro="" textlink="">
      <xdr:nvSpPr>
        <xdr:cNvPr id="52" name="Rectangle 15"/>
        <xdr:cNvSpPr>
          <a:spLocks noChangeArrowheads="1"/>
        </xdr:cNvSpPr>
      </xdr:nvSpPr>
      <xdr:spPr bwMode="auto">
        <a:xfrm>
          <a:off x="133350" y="216312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56</xdr:row>
      <xdr:rowOff>104775</xdr:rowOff>
    </xdr:from>
    <xdr:to>
      <xdr:col>0</xdr:col>
      <xdr:colOff>257175</xdr:colOff>
      <xdr:row>56</xdr:row>
      <xdr:rowOff>238125</xdr:rowOff>
    </xdr:to>
    <xdr:sp macro="" textlink="">
      <xdr:nvSpPr>
        <xdr:cNvPr id="53" name="Rectangle 16"/>
        <xdr:cNvSpPr>
          <a:spLocks noChangeArrowheads="1"/>
        </xdr:cNvSpPr>
      </xdr:nvSpPr>
      <xdr:spPr bwMode="auto">
        <a:xfrm>
          <a:off x="133350" y="21917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57</xdr:row>
      <xdr:rowOff>104775</xdr:rowOff>
    </xdr:from>
    <xdr:to>
      <xdr:col>0</xdr:col>
      <xdr:colOff>257175</xdr:colOff>
      <xdr:row>57</xdr:row>
      <xdr:rowOff>238125</xdr:rowOff>
    </xdr:to>
    <xdr:sp macro="" textlink="">
      <xdr:nvSpPr>
        <xdr:cNvPr id="54" name="Rectangle 17"/>
        <xdr:cNvSpPr>
          <a:spLocks noChangeArrowheads="1"/>
        </xdr:cNvSpPr>
      </xdr:nvSpPr>
      <xdr:spPr bwMode="auto">
        <a:xfrm>
          <a:off x="133350" y="22202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58</xdr:row>
      <xdr:rowOff>104775</xdr:rowOff>
    </xdr:from>
    <xdr:to>
      <xdr:col>0</xdr:col>
      <xdr:colOff>257175</xdr:colOff>
      <xdr:row>58</xdr:row>
      <xdr:rowOff>238125</xdr:rowOff>
    </xdr:to>
    <xdr:sp macro="" textlink="">
      <xdr:nvSpPr>
        <xdr:cNvPr id="55" name="Rectangle 18"/>
        <xdr:cNvSpPr>
          <a:spLocks noChangeArrowheads="1"/>
        </xdr:cNvSpPr>
      </xdr:nvSpPr>
      <xdr:spPr bwMode="auto">
        <a:xfrm>
          <a:off x="133350" y="22488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52</xdr:row>
      <xdr:rowOff>104775</xdr:rowOff>
    </xdr:from>
    <xdr:to>
      <xdr:col>0</xdr:col>
      <xdr:colOff>257175</xdr:colOff>
      <xdr:row>52</xdr:row>
      <xdr:rowOff>238125</xdr:rowOff>
    </xdr:to>
    <xdr:sp macro="" textlink="">
      <xdr:nvSpPr>
        <xdr:cNvPr id="56" name="Rectangle 19"/>
        <xdr:cNvSpPr>
          <a:spLocks noChangeArrowheads="1"/>
        </xdr:cNvSpPr>
      </xdr:nvSpPr>
      <xdr:spPr bwMode="auto">
        <a:xfrm>
          <a:off x="133350" y="20774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72</xdr:row>
      <xdr:rowOff>95250</xdr:rowOff>
    </xdr:from>
    <xdr:to>
      <xdr:col>0</xdr:col>
      <xdr:colOff>257175</xdr:colOff>
      <xdr:row>72</xdr:row>
      <xdr:rowOff>228600</xdr:rowOff>
    </xdr:to>
    <xdr:sp macro="" textlink="">
      <xdr:nvSpPr>
        <xdr:cNvPr id="57" name="Rectangle 20"/>
        <xdr:cNvSpPr>
          <a:spLocks noChangeArrowheads="1"/>
        </xdr:cNvSpPr>
      </xdr:nvSpPr>
      <xdr:spPr bwMode="auto">
        <a:xfrm>
          <a:off x="133350" y="265461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73</xdr:row>
      <xdr:rowOff>95250</xdr:rowOff>
    </xdr:from>
    <xdr:to>
      <xdr:col>0</xdr:col>
      <xdr:colOff>257175</xdr:colOff>
      <xdr:row>73</xdr:row>
      <xdr:rowOff>228600</xdr:rowOff>
    </xdr:to>
    <xdr:sp macro="" textlink="">
      <xdr:nvSpPr>
        <xdr:cNvPr id="58" name="Rectangle 21"/>
        <xdr:cNvSpPr>
          <a:spLocks noChangeArrowheads="1"/>
        </xdr:cNvSpPr>
      </xdr:nvSpPr>
      <xdr:spPr bwMode="auto">
        <a:xfrm>
          <a:off x="133350" y="268319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53</xdr:row>
      <xdr:rowOff>104775</xdr:rowOff>
    </xdr:from>
    <xdr:to>
      <xdr:col>0</xdr:col>
      <xdr:colOff>257175</xdr:colOff>
      <xdr:row>53</xdr:row>
      <xdr:rowOff>238125</xdr:rowOff>
    </xdr:to>
    <xdr:sp macro="" textlink="">
      <xdr:nvSpPr>
        <xdr:cNvPr id="59" name="Rectangle 22"/>
        <xdr:cNvSpPr>
          <a:spLocks noChangeArrowheads="1"/>
        </xdr:cNvSpPr>
      </xdr:nvSpPr>
      <xdr:spPr bwMode="auto">
        <a:xfrm>
          <a:off x="133350" y="21059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54</xdr:row>
      <xdr:rowOff>104775</xdr:rowOff>
    </xdr:from>
    <xdr:to>
      <xdr:col>0</xdr:col>
      <xdr:colOff>257175</xdr:colOff>
      <xdr:row>54</xdr:row>
      <xdr:rowOff>238125</xdr:rowOff>
    </xdr:to>
    <xdr:sp macro="" textlink="">
      <xdr:nvSpPr>
        <xdr:cNvPr id="60" name="Rectangle 23"/>
        <xdr:cNvSpPr>
          <a:spLocks noChangeArrowheads="1"/>
        </xdr:cNvSpPr>
      </xdr:nvSpPr>
      <xdr:spPr bwMode="auto">
        <a:xfrm>
          <a:off x="133350" y="21345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55</xdr:row>
      <xdr:rowOff>104775</xdr:rowOff>
    </xdr:from>
    <xdr:to>
      <xdr:col>0</xdr:col>
      <xdr:colOff>257175</xdr:colOff>
      <xdr:row>55</xdr:row>
      <xdr:rowOff>238125</xdr:rowOff>
    </xdr:to>
    <xdr:sp macro="" textlink="">
      <xdr:nvSpPr>
        <xdr:cNvPr id="61" name="Rectangle 24"/>
        <xdr:cNvSpPr>
          <a:spLocks noChangeArrowheads="1"/>
        </xdr:cNvSpPr>
      </xdr:nvSpPr>
      <xdr:spPr bwMode="auto">
        <a:xfrm>
          <a:off x="133350" y="216312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56</xdr:row>
      <xdr:rowOff>104775</xdr:rowOff>
    </xdr:from>
    <xdr:to>
      <xdr:col>0</xdr:col>
      <xdr:colOff>257175</xdr:colOff>
      <xdr:row>56</xdr:row>
      <xdr:rowOff>238125</xdr:rowOff>
    </xdr:to>
    <xdr:sp macro="" textlink="">
      <xdr:nvSpPr>
        <xdr:cNvPr id="62" name="Rectangle 25"/>
        <xdr:cNvSpPr>
          <a:spLocks noChangeArrowheads="1"/>
        </xdr:cNvSpPr>
      </xdr:nvSpPr>
      <xdr:spPr bwMode="auto">
        <a:xfrm>
          <a:off x="133350" y="21917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57</xdr:row>
      <xdr:rowOff>104775</xdr:rowOff>
    </xdr:from>
    <xdr:to>
      <xdr:col>0</xdr:col>
      <xdr:colOff>257175</xdr:colOff>
      <xdr:row>57</xdr:row>
      <xdr:rowOff>238125</xdr:rowOff>
    </xdr:to>
    <xdr:sp macro="" textlink="">
      <xdr:nvSpPr>
        <xdr:cNvPr id="63" name="Rectangle 26"/>
        <xdr:cNvSpPr>
          <a:spLocks noChangeArrowheads="1"/>
        </xdr:cNvSpPr>
      </xdr:nvSpPr>
      <xdr:spPr bwMode="auto">
        <a:xfrm>
          <a:off x="133350" y="22202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58</xdr:row>
      <xdr:rowOff>104775</xdr:rowOff>
    </xdr:from>
    <xdr:to>
      <xdr:col>0</xdr:col>
      <xdr:colOff>257175</xdr:colOff>
      <xdr:row>58</xdr:row>
      <xdr:rowOff>238125</xdr:rowOff>
    </xdr:to>
    <xdr:sp macro="" textlink="">
      <xdr:nvSpPr>
        <xdr:cNvPr id="64" name="Rectangle 27"/>
        <xdr:cNvSpPr>
          <a:spLocks noChangeArrowheads="1"/>
        </xdr:cNvSpPr>
      </xdr:nvSpPr>
      <xdr:spPr bwMode="auto">
        <a:xfrm>
          <a:off x="133350" y="22488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52</xdr:row>
      <xdr:rowOff>104775</xdr:rowOff>
    </xdr:from>
    <xdr:to>
      <xdr:col>0</xdr:col>
      <xdr:colOff>257175</xdr:colOff>
      <xdr:row>52</xdr:row>
      <xdr:rowOff>238125</xdr:rowOff>
    </xdr:to>
    <xdr:sp macro="" textlink="">
      <xdr:nvSpPr>
        <xdr:cNvPr id="65" name="Rectangle 28"/>
        <xdr:cNvSpPr>
          <a:spLocks noChangeArrowheads="1"/>
        </xdr:cNvSpPr>
      </xdr:nvSpPr>
      <xdr:spPr bwMode="auto">
        <a:xfrm>
          <a:off x="133350" y="20774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72</xdr:row>
      <xdr:rowOff>95250</xdr:rowOff>
    </xdr:from>
    <xdr:to>
      <xdr:col>0</xdr:col>
      <xdr:colOff>257175</xdr:colOff>
      <xdr:row>72</xdr:row>
      <xdr:rowOff>228600</xdr:rowOff>
    </xdr:to>
    <xdr:sp macro="" textlink="">
      <xdr:nvSpPr>
        <xdr:cNvPr id="66" name="Rectangle 29"/>
        <xdr:cNvSpPr>
          <a:spLocks noChangeArrowheads="1"/>
        </xdr:cNvSpPr>
      </xdr:nvSpPr>
      <xdr:spPr bwMode="auto">
        <a:xfrm>
          <a:off x="133350" y="265461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73</xdr:row>
      <xdr:rowOff>95250</xdr:rowOff>
    </xdr:from>
    <xdr:to>
      <xdr:col>0</xdr:col>
      <xdr:colOff>257175</xdr:colOff>
      <xdr:row>73</xdr:row>
      <xdr:rowOff>228600</xdr:rowOff>
    </xdr:to>
    <xdr:sp macro="" textlink="">
      <xdr:nvSpPr>
        <xdr:cNvPr id="67" name="Rectangle 30"/>
        <xdr:cNvSpPr>
          <a:spLocks noChangeArrowheads="1"/>
        </xdr:cNvSpPr>
      </xdr:nvSpPr>
      <xdr:spPr bwMode="auto">
        <a:xfrm>
          <a:off x="133350" y="268319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53</xdr:row>
      <xdr:rowOff>104775</xdr:rowOff>
    </xdr:from>
    <xdr:to>
      <xdr:col>0</xdr:col>
      <xdr:colOff>257175</xdr:colOff>
      <xdr:row>53</xdr:row>
      <xdr:rowOff>238125</xdr:rowOff>
    </xdr:to>
    <xdr:sp macro="" textlink="">
      <xdr:nvSpPr>
        <xdr:cNvPr id="68" name="Rectangle 31"/>
        <xdr:cNvSpPr>
          <a:spLocks noChangeArrowheads="1"/>
        </xdr:cNvSpPr>
      </xdr:nvSpPr>
      <xdr:spPr bwMode="auto">
        <a:xfrm>
          <a:off x="133350" y="21059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54</xdr:row>
      <xdr:rowOff>104775</xdr:rowOff>
    </xdr:from>
    <xdr:to>
      <xdr:col>0</xdr:col>
      <xdr:colOff>257175</xdr:colOff>
      <xdr:row>54</xdr:row>
      <xdr:rowOff>238125</xdr:rowOff>
    </xdr:to>
    <xdr:sp macro="" textlink="">
      <xdr:nvSpPr>
        <xdr:cNvPr id="69" name="Rectangle 32"/>
        <xdr:cNvSpPr>
          <a:spLocks noChangeArrowheads="1"/>
        </xdr:cNvSpPr>
      </xdr:nvSpPr>
      <xdr:spPr bwMode="auto">
        <a:xfrm>
          <a:off x="133350" y="21345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55</xdr:row>
      <xdr:rowOff>104775</xdr:rowOff>
    </xdr:from>
    <xdr:to>
      <xdr:col>0</xdr:col>
      <xdr:colOff>257175</xdr:colOff>
      <xdr:row>55</xdr:row>
      <xdr:rowOff>238125</xdr:rowOff>
    </xdr:to>
    <xdr:sp macro="" textlink="">
      <xdr:nvSpPr>
        <xdr:cNvPr id="70" name="Rectangle 33"/>
        <xdr:cNvSpPr>
          <a:spLocks noChangeArrowheads="1"/>
        </xdr:cNvSpPr>
      </xdr:nvSpPr>
      <xdr:spPr bwMode="auto">
        <a:xfrm>
          <a:off x="133350" y="216312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56</xdr:row>
      <xdr:rowOff>104775</xdr:rowOff>
    </xdr:from>
    <xdr:to>
      <xdr:col>0</xdr:col>
      <xdr:colOff>257175</xdr:colOff>
      <xdr:row>56</xdr:row>
      <xdr:rowOff>238125</xdr:rowOff>
    </xdr:to>
    <xdr:sp macro="" textlink="">
      <xdr:nvSpPr>
        <xdr:cNvPr id="71" name="Rectangle 34"/>
        <xdr:cNvSpPr>
          <a:spLocks noChangeArrowheads="1"/>
        </xdr:cNvSpPr>
      </xdr:nvSpPr>
      <xdr:spPr bwMode="auto">
        <a:xfrm>
          <a:off x="133350" y="219170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57</xdr:row>
      <xdr:rowOff>104775</xdr:rowOff>
    </xdr:from>
    <xdr:to>
      <xdr:col>0</xdr:col>
      <xdr:colOff>257175</xdr:colOff>
      <xdr:row>57</xdr:row>
      <xdr:rowOff>238125</xdr:rowOff>
    </xdr:to>
    <xdr:sp macro="" textlink="">
      <xdr:nvSpPr>
        <xdr:cNvPr id="72" name="Rectangle 35"/>
        <xdr:cNvSpPr>
          <a:spLocks noChangeArrowheads="1"/>
        </xdr:cNvSpPr>
      </xdr:nvSpPr>
      <xdr:spPr bwMode="auto">
        <a:xfrm>
          <a:off x="133350" y="2220277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58</xdr:row>
      <xdr:rowOff>104775</xdr:rowOff>
    </xdr:from>
    <xdr:to>
      <xdr:col>0</xdr:col>
      <xdr:colOff>257175</xdr:colOff>
      <xdr:row>58</xdr:row>
      <xdr:rowOff>238125</xdr:rowOff>
    </xdr:to>
    <xdr:sp macro="" textlink="">
      <xdr:nvSpPr>
        <xdr:cNvPr id="73" name="Rectangle 36"/>
        <xdr:cNvSpPr>
          <a:spLocks noChangeArrowheads="1"/>
        </xdr:cNvSpPr>
      </xdr:nvSpPr>
      <xdr:spPr bwMode="auto">
        <a:xfrm>
          <a:off x="133350" y="22488525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9;&#3617;&#3656;&#3650;&#3592;&#3657;/&#3605;&#3636;&#3604;&#3605;&#3633;&#3657;&#3591;&#3621;&#3636;&#3615;&#3607;&#3660;&#3624;&#3641;&#3609;&#3618;&#3660;&#3585;&#3637;&#3628;&#3634;&#3631;%20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4"/>
      <sheetName val="ปร5"/>
      <sheetName val="ปร6"/>
      <sheetName val="ฟอร์มเปล่า ปร4"/>
      <sheetName val="ฟอร์มเปล่า ปร5"/>
      <sheetName val="ฟอร์มเปล่า ปร6"/>
    </sheetNames>
    <sheetDataSet>
      <sheetData sheetId="0">
        <row r="63">
          <cell r="I63">
            <v>780000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tabSelected="1" zoomScale="110" zoomScaleNormal="110" workbookViewId="0">
      <selection activeCell="M4" sqref="M4"/>
    </sheetView>
  </sheetViews>
  <sheetFormatPr defaultRowHeight="22.5" x14ac:dyDescent="0.55000000000000004"/>
  <cols>
    <col min="1" max="1" width="7.28515625" style="2" customWidth="1"/>
    <col min="2" max="2" width="43.85546875" style="2" customWidth="1"/>
    <col min="3" max="3" width="10.5703125" style="2" customWidth="1"/>
    <col min="4" max="4" width="9" style="2" customWidth="1"/>
    <col min="5" max="5" width="11.85546875" style="2" customWidth="1"/>
    <col min="6" max="6" width="12.5703125" style="2" customWidth="1"/>
    <col min="7" max="7" width="11.42578125" style="2" customWidth="1"/>
    <col min="8" max="8" width="13.5703125" style="2" customWidth="1"/>
    <col min="9" max="9" width="16" style="2" customWidth="1"/>
    <col min="10" max="10" width="10.42578125" style="2" customWidth="1"/>
    <col min="11" max="11" width="9.140625" style="2"/>
    <col min="12" max="13" width="18.28515625" style="2" customWidth="1"/>
    <col min="14" max="16384" width="9.140625" style="2"/>
  </cols>
  <sheetData>
    <row r="1" spans="1:12" x14ac:dyDescent="0.55000000000000004">
      <c r="A1" s="1" t="s">
        <v>106</v>
      </c>
      <c r="J1" s="3" t="s">
        <v>0</v>
      </c>
    </row>
    <row r="2" spans="1:12" x14ac:dyDescent="0.55000000000000004">
      <c r="A2" s="1" t="s">
        <v>1</v>
      </c>
    </row>
    <row r="3" spans="1:12" x14ac:dyDescent="0.55000000000000004">
      <c r="A3" s="1" t="s">
        <v>2</v>
      </c>
      <c r="C3" s="2" t="s">
        <v>3</v>
      </c>
      <c r="G3" s="2" t="s">
        <v>4</v>
      </c>
    </row>
    <row r="4" spans="1:12" ht="23.25" thickBot="1" x14ac:dyDescent="0.6">
      <c r="A4" s="1" t="s">
        <v>111</v>
      </c>
      <c r="B4" s="3"/>
      <c r="C4" s="1" t="s">
        <v>5</v>
      </c>
      <c r="D4" s="1"/>
      <c r="E4" s="1" t="s">
        <v>113</v>
      </c>
      <c r="F4" s="3"/>
      <c r="G4" s="1" t="s">
        <v>91</v>
      </c>
      <c r="H4" s="3"/>
      <c r="I4" s="3"/>
    </row>
    <row r="5" spans="1:12" ht="23.25" thickBot="1" x14ac:dyDescent="0.6">
      <c r="A5" s="4" t="s">
        <v>7</v>
      </c>
      <c r="B5" s="4" t="s">
        <v>8</v>
      </c>
      <c r="C5" s="97" t="s">
        <v>9</v>
      </c>
      <c r="D5" s="98"/>
      <c r="E5" s="97" t="s">
        <v>10</v>
      </c>
      <c r="F5" s="98"/>
      <c r="G5" s="97" t="s">
        <v>11</v>
      </c>
      <c r="H5" s="98"/>
      <c r="I5" s="4" t="s">
        <v>12</v>
      </c>
      <c r="J5" s="4" t="s">
        <v>13</v>
      </c>
    </row>
    <row r="6" spans="1:12" ht="32.25" thickBot="1" x14ac:dyDescent="0.8">
      <c r="A6" s="5"/>
      <c r="B6" s="5"/>
      <c r="C6" s="6" t="s">
        <v>14</v>
      </c>
      <c r="D6" s="6" t="s">
        <v>15</v>
      </c>
      <c r="E6" s="6" t="s">
        <v>16</v>
      </c>
      <c r="F6" s="6" t="s">
        <v>17</v>
      </c>
      <c r="G6" s="6" t="s">
        <v>16</v>
      </c>
      <c r="H6" s="6" t="s">
        <v>17</v>
      </c>
      <c r="I6" s="6"/>
      <c r="J6" s="6"/>
      <c r="L6" s="7"/>
    </row>
    <row r="7" spans="1:12" x14ac:dyDescent="0.55000000000000004">
      <c r="A7" s="8"/>
      <c r="B7" s="9" t="s">
        <v>93</v>
      </c>
      <c r="C7" s="10"/>
      <c r="D7" s="10"/>
      <c r="E7" s="11"/>
      <c r="F7" s="12"/>
      <c r="G7" s="13"/>
      <c r="H7" s="14"/>
      <c r="I7" s="15"/>
      <c r="J7" s="16"/>
    </row>
    <row r="8" spans="1:12" x14ac:dyDescent="0.55000000000000004">
      <c r="A8" s="88">
        <v>1</v>
      </c>
      <c r="B8" s="87" t="s">
        <v>95</v>
      </c>
      <c r="C8" s="77"/>
      <c r="D8" s="77" t="s">
        <v>89</v>
      </c>
      <c r="E8" s="78"/>
      <c r="F8" s="78"/>
      <c r="G8" s="78"/>
      <c r="H8" s="78"/>
      <c r="I8" s="77"/>
      <c r="J8" s="22" t="s">
        <v>96</v>
      </c>
    </row>
    <row r="9" spans="1:12" x14ac:dyDescent="0.55000000000000004">
      <c r="A9" s="88">
        <v>2</v>
      </c>
      <c r="B9" s="87" t="s">
        <v>97</v>
      </c>
      <c r="C9" s="77"/>
      <c r="D9" s="77" t="s">
        <v>89</v>
      </c>
      <c r="E9" s="78"/>
      <c r="F9" s="78"/>
      <c r="G9" s="78"/>
      <c r="H9" s="78"/>
      <c r="I9" s="77"/>
      <c r="J9" s="22" t="s">
        <v>96</v>
      </c>
    </row>
    <row r="10" spans="1:12" x14ac:dyDescent="0.55000000000000004">
      <c r="A10" s="88">
        <v>3</v>
      </c>
      <c r="B10" s="87" t="s">
        <v>98</v>
      </c>
      <c r="C10" s="77"/>
      <c r="D10" s="77" t="s">
        <v>89</v>
      </c>
      <c r="E10" s="78"/>
      <c r="F10" s="78"/>
      <c r="G10" s="78"/>
      <c r="H10" s="78"/>
      <c r="I10" s="77"/>
      <c r="J10" s="22" t="s">
        <v>96</v>
      </c>
    </row>
    <row r="11" spans="1:12" x14ac:dyDescent="0.55000000000000004">
      <c r="A11" s="89"/>
      <c r="B11" s="91" t="s">
        <v>94</v>
      </c>
      <c r="C11" s="77"/>
      <c r="D11" s="83"/>
      <c r="E11" s="84"/>
      <c r="F11" s="84"/>
      <c r="G11" s="84"/>
      <c r="H11" s="84"/>
      <c r="I11" s="83"/>
      <c r="J11" s="22"/>
    </row>
    <row r="12" spans="1:12" x14ac:dyDescent="0.55000000000000004">
      <c r="A12" s="21">
        <v>1</v>
      </c>
      <c r="B12" s="85" t="s">
        <v>99</v>
      </c>
      <c r="C12" s="77"/>
      <c r="D12" s="83" t="s">
        <v>89</v>
      </c>
      <c r="E12" s="84"/>
      <c r="F12" s="84"/>
      <c r="G12" s="84"/>
      <c r="H12" s="84"/>
      <c r="I12" s="83"/>
      <c r="J12" s="22"/>
    </row>
    <row r="13" spans="1:12" x14ac:dyDescent="0.55000000000000004">
      <c r="A13" s="21">
        <v>2</v>
      </c>
      <c r="B13" s="85" t="s">
        <v>100</v>
      </c>
      <c r="C13" s="77"/>
      <c r="D13" s="83"/>
      <c r="E13" s="84"/>
      <c r="F13" s="84"/>
      <c r="G13" s="84"/>
      <c r="H13" s="84"/>
      <c r="I13" s="83"/>
      <c r="J13" s="22"/>
    </row>
    <row r="14" spans="1:12" x14ac:dyDescent="0.55000000000000004">
      <c r="A14" s="21"/>
      <c r="B14" s="85" t="s">
        <v>103</v>
      </c>
      <c r="C14" s="77"/>
      <c r="D14" s="83" t="s">
        <v>89</v>
      </c>
      <c r="E14" s="84"/>
      <c r="F14" s="84"/>
      <c r="G14" s="84"/>
      <c r="H14" s="84"/>
      <c r="I14" s="83"/>
      <c r="J14" s="22"/>
    </row>
    <row r="15" spans="1:12" x14ac:dyDescent="0.55000000000000004">
      <c r="A15" s="21"/>
      <c r="B15" s="85" t="s">
        <v>102</v>
      </c>
      <c r="C15" s="77"/>
      <c r="D15" s="83" t="s">
        <v>89</v>
      </c>
      <c r="E15" s="84"/>
      <c r="F15" s="84"/>
      <c r="G15" s="84"/>
      <c r="H15" s="84"/>
      <c r="I15" s="83"/>
      <c r="J15" s="86"/>
    </row>
    <row r="16" spans="1:12" x14ac:dyDescent="0.55000000000000004">
      <c r="A16" s="21">
        <v>3</v>
      </c>
      <c r="B16" s="92" t="s">
        <v>101</v>
      </c>
      <c r="C16" s="77"/>
      <c r="D16" s="83" t="s">
        <v>89</v>
      </c>
      <c r="E16" s="84"/>
      <c r="F16" s="84"/>
      <c r="G16" s="84"/>
      <c r="H16" s="84"/>
      <c r="I16" s="83"/>
      <c r="J16" s="86"/>
    </row>
    <row r="17" spans="1:10" x14ac:dyDescent="0.55000000000000004">
      <c r="A17" s="21"/>
      <c r="B17" s="76"/>
      <c r="C17" s="80"/>
      <c r="D17" s="80"/>
      <c r="E17" s="81"/>
      <c r="F17" s="81"/>
      <c r="G17" s="81"/>
      <c r="H17" s="81"/>
      <c r="I17" s="82"/>
      <c r="J17" s="86"/>
    </row>
    <row r="18" spans="1:10" x14ac:dyDescent="0.55000000000000004">
      <c r="A18" s="21"/>
      <c r="B18" s="76"/>
      <c r="C18" s="80"/>
      <c r="D18" s="80"/>
      <c r="E18" s="81"/>
      <c r="F18" s="81"/>
      <c r="G18" s="81"/>
      <c r="H18" s="81"/>
      <c r="I18" s="82"/>
      <c r="J18" s="16"/>
    </row>
    <row r="19" spans="1:10" x14ac:dyDescent="0.55000000000000004">
      <c r="A19" s="10"/>
      <c r="B19" s="90"/>
      <c r="C19" s="80"/>
      <c r="D19" s="80"/>
      <c r="E19" s="81"/>
      <c r="F19" s="81"/>
      <c r="G19" s="81"/>
      <c r="H19" s="81"/>
      <c r="I19" s="82"/>
      <c r="J19" s="16"/>
    </row>
    <row r="20" spans="1:10" x14ac:dyDescent="0.55000000000000004">
      <c r="A20" s="10"/>
      <c r="B20" s="76"/>
      <c r="C20" s="80"/>
      <c r="D20" s="80"/>
      <c r="E20" s="81"/>
      <c r="F20" s="81"/>
      <c r="G20" s="81"/>
      <c r="H20" s="81"/>
      <c r="I20" s="82"/>
      <c r="J20" s="12"/>
    </row>
    <row r="21" spans="1:10" x14ac:dyDescent="0.55000000000000004">
      <c r="A21" s="10"/>
      <c r="B21" s="76"/>
      <c r="C21" s="80"/>
      <c r="D21" s="80"/>
      <c r="E21" s="81"/>
      <c r="F21" s="81"/>
      <c r="G21" s="81"/>
      <c r="H21" s="81"/>
      <c r="I21" s="82"/>
      <c r="J21" s="12"/>
    </row>
    <row r="22" spans="1:10" ht="23.25" thickBot="1" x14ac:dyDescent="0.6">
      <c r="A22" s="10"/>
      <c r="B22" s="20"/>
      <c r="C22" s="18"/>
      <c r="D22" s="21"/>
      <c r="E22" s="17"/>
      <c r="F22" s="12"/>
      <c r="G22" s="12"/>
      <c r="H22" s="14"/>
      <c r="I22" s="15"/>
      <c r="J22" s="27"/>
    </row>
    <row r="23" spans="1:10" ht="23.25" thickBot="1" x14ac:dyDescent="0.6">
      <c r="A23" s="23"/>
      <c r="B23" s="6" t="s">
        <v>18</v>
      </c>
      <c r="C23" s="24"/>
      <c r="D23" s="25"/>
      <c r="E23" s="23"/>
      <c r="F23" s="23"/>
      <c r="G23" s="23"/>
      <c r="H23" s="23"/>
      <c r="I23" s="26">
        <f>SUM(I8:I22)</f>
        <v>0</v>
      </c>
      <c r="J23" s="23"/>
    </row>
  </sheetData>
  <mergeCells count="3">
    <mergeCell ref="C5:D5"/>
    <mergeCell ref="E5:F5"/>
    <mergeCell ref="G5:H5"/>
  </mergeCells>
  <pageMargins left="0.27559055118110237" right="0.19685039370078741" top="0.27559055118110237" bottom="0.23622047244094491" header="0.23622047244094491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110" zoomScaleNormal="110" workbookViewId="0">
      <selection activeCell="B10" sqref="B10"/>
    </sheetView>
  </sheetViews>
  <sheetFormatPr defaultRowHeight="22.5" x14ac:dyDescent="0.55000000000000004"/>
  <cols>
    <col min="1" max="1" width="7.28515625" style="2" customWidth="1"/>
    <col min="2" max="2" width="43.85546875" style="2" customWidth="1"/>
    <col min="3" max="3" width="10.5703125" style="2" customWidth="1"/>
    <col min="4" max="4" width="9" style="2" customWidth="1"/>
    <col min="5" max="5" width="11.85546875" style="2" customWidth="1"/>
    <col min="6" max="6" width="12.5703125" style="2" customWidth="1"/>
    <col min="7" max="7" width="11.42578125" style="2" customWidth="1"/>
    <col min="8" max="8" width="13.5703125" style="2" customWidth="1"/>
    <col min="9" max="9" width="16" style="2" customWidth="1"/>
    <col min="10" max="10" width="10.42578125" style="2" customWidth="1"/>
    <col min="11" max="11" width="9.140625" style="2"/>
    <col min="12" max="13" width="18.28515625" style="2" customWidth="1"/>
    <col min="14" max="16384" width="9.140625" style="2"/>
  </cols>
  <sheetData>
    <row r="1" spans="1:12" x14ac:dyDescent="0.55000000000000004">
      <c r="A1" s="94" t="s">
        <v>106</v>
      </c>
      <c r="J1" s="93" t="s">
        <v>107</v>
      </c>
    </row>
    <row r="2" spans="1:12" x14ac:dyDescent="0.55000000000000004">
      <c r="A2" s="94" t="s">
        <v>1</v>
      </c>
    </row>
    <row r="3" spans="1:12" x14ac:dyDescent="0.55000000000000004">
      <c r="A3" s="94" t="s">
        <v>2</v>
      </c>
      <c r="C3" s="2" t="s">
        <v>3</v>
      </c>
      <c r="D3" s="2" t="s">
        <v>92</v>
      </c>
      <c r="G3" s="2" t="s">
        <v>4</v>
      </c>
    </row>
    <row r="4" spans="1:12" ht="23.25" thickBot="1" x14ac:dyDescent="0.6">
      <c r="A4" s="94" t="s">
        <v>111</v>
      </c>
      <c r="B4" s="93"/>
      <c r="C4" s="94" t="s">
        <v>5</v>
      </c>
      <c r="D4" s="94"/>
      <c r="E4" s="94" t="s">
        <v>113</v>
      </c>
      <c r="F4" s="93"/>
      <c r="G4" s="94" t="s">
        <v>91</v>
      </c>
      <c r="H4" s="93"/>
      <c r="I4" s="93"/>
    </row>
    <row r="5" spans="1:12" ht="23.25" thickBot="1" x14ac:dyDescent="0.6">
      <c r="A5" s="4" t="s">
        <v>7</v>
      </c>
      <c r="B5" s="4" t="s">
        <v>8</v>
      </c>
      <c r="C5" s="97" t="s">
        <v>9</v>
      </c>
      <c r="D5" s="98"/>
      <c r="E5" s="97" t="s">
        <v>10</v>
      </c>
      <c r="F5" s="98"/>
      <c r="G5" s="97" t="s">
        <v>11</v>
      </c>
      <c r="H5" s="98"/>
      <c r="I5" s="4" t="s">
        <v>12</v>
      </c>
      <c r="J5" s="4" t="s">
        <v>13</v>
      </c>
    </row>
    <row r="6" spans="1:12" ht="32.25" thickBot="1" x14ac:dyDescent="0.8">
      <c r="A6" s="5"/>
      <c r="B6" s="5"/>
      <c r="C6" s="6" t="s">
        <v>14</v>
      </c>
      <c r="D6" s="6" t="s">
        <v>15</v>
      </c>
      <c r="E6" s="6" t="s">
        <v>16</v>
      </c>
      <c r="F6" s="6" t="s">
        <v>17</v>
      </c>
      <c r="G6" s="6" t="s">
        <v>16</v>
      </c>
      <c r="H6" s="6" t="s">
        <v>17</v>
      </c>
      <c r="I6" s="6"/>
      <c r="J6" s="6"/>
      <c r="L6" s="7"/>
    </row>
    <row r="7" spans="1:12" x14ac:dyDescent="0.55000000000000004">
      <c r="A7" s="8"/>
      <c r="B7" s="9" t="s">
        <v>108</v>
      </c>
      <c r="C7" s="10"/>
      <c r="D7" s="10"/>
      <c r="E7" s="11"/>
      <c r="F7" s="12"/>
      <c r="G7" s="13"/>
      <c r="H7" s="14"/>
      <c r="I7" s="15"/>
      <c r="J7" s="16"/>
    </row>
    <row r="8" spans="1:12" x14ac:dyDescent="0.55000000000000004">
      <c r="A8" s="88">
        <v>1</v>
      </c>
      <c r="B8" s="87" t="s">
        <v>109</v>
      </c>
      <c r="C8" s="77"/>
      <c r="D8" s="77" t="s">
        <v>110</v>
      </c>
      <c r="E8" s="78"/>
      <c r="F8" s="78"/>
      <c r="G8" s="78"/>
      <c r="H8" s="78"/>
      <c r="I8" s="77"/>
      <c r="J8" s="22"/>
    </row>
    <row r="9" spans="1:12" x14ac:dyDescent="0.55000000000000004">
      <c r="A9" s="88"/>
      <c r="B9" s="87"/>
      <c r="C9" s="77"/>
      <c r="D9" s="77"/>
      <c r="E9" s="78"/>
      <c r="F9" s="78"/>
      <c r="G9" s="78"/>
      <c r="H9" s="78"/>
      <c r="I9" s="77"/>
      <c r="J9" s="22"/>
    </row>
    <row r="10" spans="1:12" x14ac:dyDescent="0.55000000000000004">
      <c r="A10" s="88"/>
      <c r="B10" s="87"/>
      <c r="C10" s="77"/>
      <c r="D10" s="77"/>
      <c r="E10" s="78"/>
      <c r="F10" s="78"/>
      <c r="G10" s="78"/>
      <c r="H10" s="78"/>
      <c r="I10" s="77"/>
      <c r="J10" s="22"/>
    </row>
    <row r="11" spans="1:12" x14ac:dyDescent="0.55000000000000004">
      <c r="A11" s="89"/>
      <c r="B11" s="91"/>
      <c r="C11" s="77"/>
      <c r="D11" s="83"/>
      <c r="E11" s="84"/>
      <c r="F11" s="84"/>
      <c r="G11" s="84"/>
      <c r="H11" s="84"/>
      <c r="I11" s="83"/>
      <c r="J11" s="22"/>
    </row>
    <row r="12" spans="1:12" x14ac:dyDescent="0.55000000000000004">
      <c r="A12" s="21"/>
      <c r="B12" s="85"/>
      <c r="C12" s="77"/>
      <c r="D12" s="83"/>
      <c r="E12" s="84"/>
      <c r="F12" s="84"/>
      <c r="G12" s="84"/>
      <c r="H12" s="84"/>
      <c r="I12" s="83"/>
      <c r="J12" s="22"/>
    </row>
    <row r="13" spans="1:12" x14ac:dyDescent="0.55000000000000004">
      <c r="A13" s="21"/>
      <c r="B13" s="85"/>
      <c r="C13" s="77"/>
      <c r="D13" s="83"/>
      <c r="E13" s="84"/>
      <c r="F13" s="84"/>
      <c r="G13" s="84"/>
      <c r="H13" s="84"/>
      <c r="I13" s="83"/>
      <c r="J13" s="22"/>
    </row>
    <row r="14" spans="1:12" x14ac:dyDescent="0.55000000000000004">
      <c r="A14" s="21"/>
      <c r="B14" s="85"/>
      <c r="C14" s="77"/>
      <c r="D14" s="83"/>
      <c r="E14" s="84"/>
      <c r="F14" s="84"/>
      <c r="G14" s="84"/>
      <c r="H14" s="84"/>
      <c r="I14" s="83"/>
      <c r="J14" s="22"/>
    </row>
    <row r="15" spans="1:12" x14ac:dyDescent="0.55000000000000004">
      <c r="A15" s="21"/>
      <c r="B15" s="85"/>
      <c r="C15" s="77"/>
      <c r="D15" s="83"/>
      <c r="E15" s="84"/>
      <c r="F15" s="84"/>
      <c r="G15" s="84"/>
      <c r="H15" s="84"/>
      <c r="I15" s="83"/>
      <c r="J15" s="86"/>
    </row>
    <row r="16" spans="1:12" x14ac:dyDescent="0.55000000000000004">
      <c r="A16" s="21"/>
      <c r="B16" s="92"/>
      <c r="C16" s="77"/>
      <c r="D16" s="83"/>
      <c r="E16" s="84"/>
      <c r="F16" s="84"/>
      <c r="G16" s="84"/>
      <c r="H16" s="84"/>
      <c r="I16" s="83"/>
      <c r="J16" s="86"/>
    </row>
    <row r="17" spans="1:10" x14ac:dyDescent="0.55000000000000004">
      <c r="A17" s="21"/>
      <c r="B17" s="76"/>
      <c r="C17" s="80"/>
      <c r="D17" s="80"/>
      <c r="E17" s="81"/>
      <c r="F17" s="81"/>
      <c r="G17" s="81"/>
      <c r="H17" s="81"/>
      <c r="I17" s="82"/>
      <c r="J17" s="86"/>
    </row>
    <row r="18" spans="1:10" x14ac:dyDescent="0.55000000000000004">
      <c r="A18" s="21"/>
      <c r="B18" s="76"/>
      <c r="C18" s="80"/>
      <c r="D18" s="80"/>
      <c r="E18" s="81"/>
      <c r="F18" s="81"/>
      <c r="G18" s="81"/>
      <c r="H18" s="81"/>
      <c r="I18" s="82"/>
      <c r="J18" s="16"/>
    </row>
    <row r="19" spans="1:10" x14ac:dyDescent="0.55000000000000004">
      <c r="A19" s="10"/>
      <c r="B19" s="90"/>
      <c r="C19" s="80"/>
      <c r="D19" s="80"/>
      <c r="E19" s="81"/>
      <c r="F19" s="81"/>
      <c r="G19" s="81"/>
      <c r="H19" s="81"/>
      <c r="I19" s="82"/>
      <c r="J19" s="16"/>
    </row>
    <row r="20" spans="1:10" x14ac:dyDescent="0.55000000000000004">
      <c r="A20" s="10"/>
      <c r="B20" s="76"/>
      <c r="C20" s="80"/>
      <c r="D20" s="80"/>
      <c r="E20" s="81"/>
      <c r="F20" s="81"/>
      <c r="G20" s="81"/>
      <c r="H20" s="81"/>
      <c r="I20" s="82"/>
      <c r="J20" s="12"/>
    </row>
    <row r="21" spans="1:10" x14ac:dyDescent="0.55000000000000004">
      <c r="A21" s="10"/>
      <c r="B21" s="76"/>
      <c r="C21" s="80"/>
      <c r="D21" s="80"/>
      <c r="E21" s="81"/>
      <c r="F21" s="81"/>
      <c r="G21" s="81"/>
      <c r="H21" s="81"/>
      <c r="I21" s="82"/>
      <c r="J21" s="12"/>
    </row>
    <row r="22" spans="1:10" ht="23.25" thickBot="1" x14ac:dyDescent="0.6">
      <c r="A22" s="10"/>
      <c r="B22" s="20"/>
      <c r="C22" s="18"/>
      <c r="D22" s="21"/>
      <c r="E22" s="17"/>
      <c r="F22" s="12"/>
      <c r="G22" s="12"/>
      <c r="H22" s="14"/>
      <c r="I22" s="15"/>
      <c r="J22" s="27"/>
    </row>
    <row r="23" spans="1:10" ht="23.25" thickBot="1" x14ac:dyDescent="0.6">
      <c r="A23" s="23"/>
      <c r="B23" s="6" t="s">
        <v>18</v>
      </c>
      <c r="C23" s="24"/>
      <c r="D23" s="25"/>
      <c r="E23" s="23"/>
      <c r="F23" s="23"/>
      <c r="G23" s="23"/>
      <c r="H23" s="23"/>
      <c r="I23" s="26">
        <f>SUM(I8:I22)</f>
        <v>0</v>
      </c>
      <c r="J23" s="23"/>
    </row>
  </sheetData>
  <mergeCells count="3">
    <mergeCell ref="C5:D5"/>
    <mergeCell ref="E5:F5"/>
    <mergeCell ref="G5:H5"/>
  </mergeCells>
  <pageMargins left="0.27559055118110237" right="0.19685039370078741" top="0.27559055118110237" bottom="0.23622047244094491" header="0.23622047244094491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6"/>
  <sheetViews>
    <sheetView workbookViewId="0">
      <selection activeCell="L9" sqref="L9"/>
    </sheetView>
  </sheetViews>
  <sheetFormatPr defaultRowHeight="22.5" x14ac:dyDescent="0.55000000000000004"/>
  <cols>
    <col min="1" max="1" width="6.85546875" style="2" customWidth="1"/>
    <col min="2" max="2" width="8.28515625" style="2" customWidth="1"/>
    <col min="3" max="3" width="9.140625" style="2"/>
    <col min="4" max="4" width="6.85546875" style="2" customWidth="1"/>
    <col min="5" max="5" width="7.7109375" style="2" customWidth="1"/>
    <col min="6" max="6" width="6.85546875" style="2" customWidth="1"/>
    <col min="7" max="7" width="18.7109375" style="2" customWidth="1"/>
    <col min="8" max="8" width="11.5703125" style="2" customWidth="1"/>
    <col min="9" max="9" width="15.5703125" style="2" customWidth="1"/>
    <col min="10" max="16384" width="9.140625" style="2"/>
  </cols>
  <sheetData>
    <row r="1" spans="1:10" x14ac:dyDescent="0.55000000000000004">
      <c r="A1" s="100" t="s">
        <v>19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3.25" thickBot="1" x14ac:dyDescent="0.6">
      <c r="A2" s="28" t="s">
        <v>20</v>
      </c>
      <c r="B2" s="28"/>
      <c r="C2" s="28"/>
      <c r="D2" s="29"/>
      <c r="E2" s="29"/>
      <c r="F2" s="29"/>
      <c r="G2" s="29"/>
      <c r="H2" s="29"/>
      <c r="I2" s="29"/>
      <c r="J2" s="28" t="s">
        <v>21</v>
      </c>
    </row>
    <row r="3" spans="1:10" x14ac:dyDescent="0.55000000000000004">
      <c r="A3" s="30"/>
      <c r="B3" s="30" t="s">
        <v>22</v>
      </c>
      <c r="C3" s="30" t="s">
        <v>104</v>
      </c>
      <c r="D3" s="30"/>
      <c r="E3" s="30"/>
      <c r="F3" s="30"/>
      <c r="G3" s="30"/>
      <c r="H3" s="30"/>
      <c r="I3" s="30"/>
      <c r="J3" s="30"/>
    </row>
    <row r="4" spans="1:10" x14ac:dyDescent="0.55000000000000004">
      <c r="A4" s="31"/>
      <c r="B4" s="31" t="s">
        <v>23</v>
      </c>
      <c r="C4" s="31"/>
      <c r="D4" s="31"/>
      <c r="E4" s="31"/>
      <c r="F4" s="31"/>
      <c r="G4" s="31"/>
      <c r="H4" s="31"/>
      <c r="I4" s="31"/>
      <c r="J4" s="31"/>
    </row>
    <row r="5" spans="1:10" x14ac:dyDescent="0.55000000000000004">
      <c r="A5" s="31"/>
      <c r="B5" s="31" t="s">
        <v>24</v>
      </c>
      <c r="C5" s="31"/>
      <c r="D5" s="31"/>
      <c r="E5" s="31"/>
      <c r="F5" s="31"/>
      <c r="G5" s="31"/>
      <c r="H5" s="31"/>
      <c r="I5" s="31"/>
      <c r="J5" s="31"/>
    </row>
    <row r="6" spans="1:10" x14ac:dyDescent="0.55000000000000004">
      <c r="A6" s="31"/>
      <c r="B6" s="31" t="s">
        <v>25</v>
      </c>
      <c r="C6" s="31"/>
      <c r="D6" s="31"/>
      <c r="E6" s="31"/>
      <c r="F6" s="31"/>
      <c r="G6" s="31"/>
      <c r="H6" s="31"/>
      <c r="I6" s="31"/>
      <c r="J6" s="31"/>
    </row>
    <row r="7" spans="1:10" x14ac:dyDescent="0.55000000000000004">
      <c r="A7" s="31"/>
      <c r="B7" s="31" t="s">
        <v>26</v>
      </c>
      <c r="C7" s="31"/>
      <c r="D7" s="31"/>
      <c r="E7" s="31"/>
      <c r="F7" s="31"/>
      <c r="G7" s="31"/>
      <c r="H7" s="31" t="s">
        <v>27</v>
      </c>
      <c r="I7" s="31"/>
      <c r="J7" s="31"/>
    </row>
    <row r="8" spans="1:10" x14ac:dyDescent="0.55000000000000004">
      <c r="A8" s="31"/>
      <c r="B8" s="31" t="s">
        <v>28</v>
      </c>
      <c r="C8" s="31"/>
      <c r="D8" s="31"/>
      <c r="E8" s="31" t="s">
        <v>114</v>
      </c>
      <c r="F8" s="73"/>
      <c r="G8" s="31" t="s">
        <v>29</v>
      </c>
      <c r="H8" s="31"/>
      <c r="I8" s="31"/>
      <c r="J8" s="31"/>
    </row>
    <row r="9" spans="1:10" ht="23.25" thickBot="1" x14ac:dyDescent="0.6">
      <c r="A9" s="32"/>
      <c r="B9" s="32" t="s">
        <v>112</v>
      </c>
      <c r="C9" s="32"/>
      <c r="D9" s="33"/>
      <c r="E9" s="32" t="s">
        <v>113</v>
      </c>
      <c r="F9" s="32"/>
      <c r="G9" s="32" t="s">
        <v>90</v>
      </c>
      <c r="H9" s="32"/>
      <c r="I9" s="32"/>
      <c r="J9" s="32"/>
    </row>
    <row r="10" spans="1:10" ht="23.25" thickBot="1" x14ac:dyDescent="0.6">
      <c r="A10" s="6" t="s">
        <v>7</v>
      </c>
      <c r="B10" s="101" t="s">
        <v>8</v>
      </c>
      <c r="C10" s="102"/>
      <c r="D10" s="102"/>
      <c r="E10" s="102"/>
      <c r="F10" s="103"/>
      <c r="G10" s="6" t="s">
        <v>32</v>
      </c>
      <c r="H10" s="34" t="s">
        <v>33</v>
      </c>
      <c r="I10" s="6" t="s">
        <v>34</v>
      </c>
      <c r="J10" s="35" t="s">
        <v>13</v>
      </c>
    </row>
    <row r="11" spans="1:10" x14ac:dyDescent="0.55000000000000004">
      <c r="A11" s="36">
        <v>1</v>
      </c>
      <c r="B11" s="37" t="s">
        <v>35</v>
      </c>
      <c r="C11" s="37"/>
      <c r="D11" s="37"/>
      <c r="E11" s="37"/>
      <c r="F11" s="37"/>
      <c r="G11" s="38">
        <f>ปร4ก!I23</f>
        <v>0</v>
      </c>
      <c r="H11" s="39">
        <v>1.3046</v>
      </c>
      <c r="I11" s="38">
        <f>G11*H11</f>
        <v>0</v>
      </c>
      <c r="J11" s="40"/>
    </row>
    <row r="12" spans="1:10" ht="23.25" thickBot="1" x14ac:dyDescent="0.6">
      <c r="A12" s="42"/>
      <c r="B12" s="43"/>
      <c r="C12" s="29"/>
      <c r="D12" s="29"/>
      <c r="E12" s="29"/>
      <c r="F12" s="44"/>
      <c r="G12" s="42"/>
      <c r="H12" s="37"/>
      <c r="I12" s="42"/>
      <c r="J12" s="40"/>
    </row>
    <row r="13" spans="1:10" x14ac:dyDescent="0.55000000000000004">
      <c r="A13" s="42"/>
      <c r="B13" s="104" t="s">
        <v>36</v>
      </c>
      <c r="C13" s="105"/>
      <c r="D13" s="105"/>
      <c r="E13" s="105"/>
      <c r="F13" s="106"/>
      <c r="G13" s="42"/>
      <c r="H13" s="37"/>
      <c r="I13" s="42"/>
      <c r="J13" s="40"/>
    </row>
    <row r="14" spans="1:10" x14ac:dyDescent="0.55000000000000004">
      <c r="A14" s="42"/>
      <c r="B14" s="37" t="s">
        <v>37</v>
      </c>
      <c r="C14" s="37"/>
      <c r="D14" s="37"/>
      <c r="E14" s="37"/>
      <c r="F14" s="45">
        <v>0</v>
      </c>
      <c r="G14" s="42"/>
      <c r="H14" s="37"/>
      <c r="I14" s="42"/>
      <c r="J14" s="40"/>
    </row>
    <row r="15" spans="1:10" x14ac:dyDescent="0.55000000000000004">
      <c r="A15" s="42"/>
      <c r="B15" s="37" t="s">
        <v>38</v>
      </c>
      <c r="C15" s="37"/>
      <c r="D15" s="37"/>
      <c r="E15" s="37"/>
      <c r="F15" s="45">
        <v>0</v>
      </c>
      <c r="G15" s="42"/>
      <c r="H15" s="37"/>
      <c r="I15" s="42"/>
      <c r="J15" s="40"/>
    </row>
    <row r="16" spans="1:10" x14ac:dyDescent="0.55000000000000004">
      <c r="A16" s="42"/>
      <c r="B16" s="37" t="s">
        <v>39</v>
      </c>
      <c r="C16" s="37"/>
      <c r="D16" s="37"/>
      <c r="E16" s="37"/>
      <c r="F16" s="45">
        <v>0.06</v>
      </c>
      <c r="G16" s="42"/>
      <c r="H16" s="37"/>
      <c r="I16" s="42"/>
      <c r="J16" s="40"/>
    </row>
    <row r="17" spans="1:10" ht="23.25" thickBot="1" x14ac:dyDescent="0.6">
      <c r="A17" s="42"/>
      <c r="B17" s="37" t="s">
        <v>40</v>
      </c>
      <c r="C17" s="37"/>
      <c r="D17" s="37"/>
      <c r="E17" s="37"/>
      <c r="F17" s="45">
        <v>7.0000000000000007E-2</v>
      </c>
      <c r="G17" s="46"/>
      <c r="H17" s="37"/>
      <c r="I17" s="42"/>
      <c r="J17" s="40"/>
    </row>
    <row r="18" spans="1:10" ht="23.25" thickBot="1" x14ac:dyDescent="0.6">
      <c r="A18" s="4" t="s">
        <v>41</v>
      </c>
      <c r="B18" s="47" t="s">
        <v>42</v>
      </c>
      <c r="C18" s="47"/>
      <c r="D18" s="47"/>
      <c r="E18" s="47"/>
      <c r="F18" s="48"/>
      <c r="G18" s="47"/>
      <c r="H18" s="47"/>
      <c r="I18" s="49">
        <f>I11</f>
        <v>0</v>
      </c>
      <c r="J18" s="50"/>
    </row>
    <row r="19" spans="1:10" ht="23.25" thickBot="1" x14ac:dyDescent="0.6">
      <c r="A19" s="51"/>
      <c r="B19" s="52" t="s">
        <v>43</v>
      </c>
      <c r="C19" s="52"/>
      <c r="D19" s="52"/>
      <c r="E19" s="107"/>
      <c r="F19" s="107"/>
      <c r="G19" s="107"/>
      <c r="H19" s="108"/>
      <c r="I19" s="53">
        <f>FLOOR(I18,100)</f>
        <v>0</v>
      </c>
      <c r="J19" s="54"/>
    </row>
    <row r="20" spans="1:10" ht="23.25" thickBot="1" x14ac:dyDescent="0.6">
      <c r="A20" s="55"/>
      <c r="B20" s="55" t="s">
        <v>44</v>
      </c>
      <c r="C20" s="56"/>
      <c r="D20" s="102" t="str">
        <f>BAHTTEXT(I19)</f>
        <v>ศูนย์บาทถ้วน</v>
      </c>
      <c r="E20" s="102"/>
      <c r="F20" s="102"/>
      <c r="G20" s="102"/>
      <c r="H20" s="102"/>
      <c r="I20" s="57"/>
      <c r="J20" s="58"/>
    </row>
    <row r="21" spans="1:10" x14ac:dyDescent="0.55000000000000004">
      <c r="B21" s="2" t="s">
        <v>45</v>
      </c>
      <c r="F21" s="2" t="s">
        <v>46</v>
      </c>
    </row>
    <row r="22" spans="1:10" ht="23.25" thickBot="1" x14ac:dyDescent="0.6">
      <c r="A22" s="52"/>
      <c r="B22" s="52" t="s">
        <v>47</v>
      </c>
      <c r="C22" s="52"/>
      <c r="D22" s="52"/>
      <c r="E22" s="52"/>
      <c r="F22" s="52" t="s">
        <v>48</v>
      </c>
      <c r="G22" s="52"/>
      <c r="H22" s="52"/>
      <c r="I22" s="52"/>
      <c r="J22" s="52"/>
    </row>
    <row r="23" spans="1:10" ht="12" customHeight="1" x14ac:dyDescent="0.55000000000000004"/>
    <row r="24" spans="1:10" ht="18" customHeight="1" x14ac:dyDescent="0.55000000000000004">
      <c r="C24" s="75"/>
      <c r="D24" s="75"/>
      <c r="E24" s="75"/>
      <c r="F24" s="75"/>
      <c r="G24" s="75"/>
    </row>
    <row r="25" spans="1:10" x14ac:dyDescent="0.55000000000000004">
      <c r="C25" s="95"/>
      <c r="D25" s="95"/>
      <c r="E25" s="95"/>
      <c r="F25" s="95"/>
      <c r="G25" s="95"/>
    </row>
    <row r="26" spans="1:10" x14ac:dyDescent="0.55000000000000004">
      <c r="C26" s="72" t="s">
        <v>70</v>
      </c>
      <c r="D26" s="72"/>
      <c r="E26" s="72"/>
      <c r="F26" s="72"/>
      <c r="G26" s="72"/>
      <c r="H26" s="2" t="s">
        <v>71</v>
      </c>
    </row>
    <row r="27" spans="1:10" x14ac:dyDescent="0.55000000000000004">
      <c r="C27" s="2" t="s">
        <v>72</v>
      </c>
      <c r="D27" s="72"/>
      <c r="E27" s="72"/>
      <c r="F27" s="72"/>
      <c r="G27" s="72"/>
      <c r="I27" s="99"/>
      <c r="J27" s="99"/>
    </row>
    <row r="28" spans="1:10" x14ac:dyDescent="0.55000000000000004">
      <c r="C28" s="109" t="s">
        <v>73</v>
      </c>
      <c r="D28" s="109"/>
      <c r="E28" s="109"/>
      <c r="F28" s="109"/>
      <c r="G28" s="109"/>
      <c r="H28" s="109"/>
    </row>
    <row r="29" spans="1:10" x14ac:dyDescent="0.55000000000000004">
      <c r="C29" s="96"/>
      <c r="D29" s="96"/>
      <c r="E29" s="96"/>
      <c r="F29" s="96"/>
      <c r="G29" s="96"/>
      <c r="H29" s="96"/>
    </row>
    <row r="31" spans="1:10" x14ac:dyDescent="0.55000000000000004">
      <c r="C31" s="109" t="s">
        <v>74</v>
      </c>
      <c r="D31" s="109"/>
      <c r="E31" s="109"/>
      <c r="F31" s="109"/>
      <c r="G31" s="109"/>
      <c r="H31" s="109"/>
    </row>
    <row r="32" spans="1:10" x14ac:dyDescent="0.55000000000000004">
      <c r="C32" s="2" t="s">
        <v>75</v>
      </c>
      <c r="D32" s="72"/>
      <c r="E32" s="72"/>
      <c r="F32" s="72"/>
      <c r="G32" s="72"/>
      <c r="I32" s="96"/>
      <c r="J32" s="96"/>
    </row>
    <row r="33" spans="3:7" x14ac:dyDescent="0.55000000000000004">
      <c r="C33" s="2" t="s">
        <v>76</v>
      </c>
    </row>
    <row r="34" spans="3:7" x14ac:dyDescent="0.55000000000000004">
      <c r="C34" s="95"/>
      <c r="D34" s="95"/>
      <c r="E34" s="95"/>
      <c r="F34" s="95"/>
      <c r="G34" s="95"/>
    </row>
    <row r="51" spans="1:10" x14ac:dyDescent="0.55000000000000004">
      <c r="A51" s="100" t="s">
        <v>19</v>
      </c>
      <c r="B51" s="100"/>
      <c r="C51" s="100"/>
      <c r="D51" s="100"/>
      <c r="E51" s="100"/>
      <c r="F51" s="100"/>
      <c r="G51" s="100"/>
      <c r="H51" s="100"/>
      <c r="I51" s="100"/>
      <c r="J51" s="100"/>
    </row>
    <row r="52" spans="1:10" ht="23.25" thickBot="1" x14ac:dyDescent="0.6">
      <c r="A52" s="28" t="s">
        <v>20</v>
      </c>
      <c r="B52" s="28"/>
      <c r="C52" s="28"/>
      <c r="D52" s="29"/>
      <c r="E52" s="29"/>
      <c r="F52" s="29"/>
      <c r="G52" s="29"/>
      <c r="H52" s="29"/>
      <c r="I52" s="29"/>
      <c r="J52" s="28" t="s">
        <v>56</v>
      </c>
    </row>
    <row r="53" spans="1:10" x14ac:dyDescent="0.55000000000000004">
      <c r="A53" s="30"/>
      <c r="B53" s="30" t="s">
        <v>22</v>
      </c>
      <c r="C53" s="30" t="s">
        <v>57</v>
      </c>
      <c r="D53" s="30"/>
      <c r="E53" s="30"/>
      <c r="F53" s="30"/>
      <c r="G53" s="30"/>
      <c r="H53" s="30"/>
      <c r="I53" s="30"/>
      <c r="J53" s="30"/>
    </row>
    <row r="54" spans="1:10" x14ac:dyDescent="0.55000000000000004">
      <c r="A54" s="31"/>
      <c r="B54" s="31" t="s">
        <v>23</v>
      </c>
      <c r="C54" s="31"/>
      <c r="D54" s="31"/>
      <c r="E54" s="31"/>
      <c r="F54" s="31"/>
      <c r="G54" s="31"/>
      <c r="H54" s="31"/>
      <c r="I54" s="31"/>
      <c r="J54" s="31"/>
    </row>
    <row r="55" spans="1:10" x14ac:dyDescent="0.55000000000000004">
      <c r="A55" s="31"/>
      <c r="B55" s="31" t="s">
        <v>24</v>
      </c>
      <c r="C55" s="31"/>
      <c r="D55" s="31"/>
      <c r="E55" s="31"/>
      <c r="F55" s="31"/>
      <c r="G55" s="31"/>
      <c r="H55" s="31"/>
      <c r="I55" s="31"/>
      <c r="J55" s="31"/>
    </row>
    <row r="56" spans="1:10" x14ac:dyDescent="0.55000000000000004">
      <c r="A56" s="31"/>
      <c r="B56" s="31" t="s">
        <v>25</v>
      </c>
      <c r="C56" s="31"/>
      <c r="D56" s="31"/>
      <c r="E56" s="31"/>
      <c r="F56" s="31"/>
      <c r="G56" s="31"/>
      <c r="H56" s="31"/>
      <c r="I56" s="31"/>
      <c r="J56" s="31"/>
    </row>
    <row r="57" spans="1:10" x14ac:dyDescent="0.55000000000000004">
      <c r="A57" s="31"/>
      <c r="B57" s="31" t="s">
        <v>26</v>
      </c>
      <c r="C57" s="31"/>
      <c r="D57" s="31"/>
      <c r="E57" s="31"/>
      <c r="F57" s="31"/>
      <c r="G57" s="31"/>
      <c r="H57" s="31" t="s">
        <v>27</v>
      </c>
      <c r="I57" s="31"/>
      <c r="J57" s="31"/>
    </row>
    <row r="58" spans="1:10" x14ac:dyDescent="0.55000000000000004">
      <c r="A58" s="31"/>
      <c r="B58" s="31" t="s">
        <v>28</v>
      </c>
      <c r="C58" s="31"/>
      <c r="D58" s="31"/>
      <c r="E58" s="31" t="s">
        <v>58</v>
      </c>
      <c r="F58" s="31"/>
      <c r="G58" s="31" t="s">
        <v>29</v>
      </c>
      <c r="H58" s="31"/>
      <c r="I58" s="31"/>
      <c r="J58" s="31"/>
    </row>
    <row r="59" spans="1:10" x14ac:dyDescent="0.55000000000000004">
      <c r="A59" s="32"/>
      <c r="B59" s="32" t="s">
        <v>30</v>
      </c>
      <c r="C59" s="32"/>
      <c r="D59" s="33"/>
      <c r="E59" s="32" t="s">
        <v>6</v>
      </c>
      <c r="F59" s="32"/>
      <c r="G59" s="32" t="s">
        <v>31</v>
      </c>
      <c r="H59" s="32"/>
      <c r="I59" s="32"/>
      <c r="J59" s="32"/>
    </row>
    <row r="60" spans="1:10" ht="23.25" thickBot="1" x14ac:dyDescent="0.6"/>
    <row r="61" spans="1:10" ht="23.25" thickBot="1" x14ac:dyDescent="0.6">
      <c r="A61" s="6" t="s">
        <v>7</v>
      </c>
      <c r="B61" s="101" t="s">
        <v>8</v>
      </c>
      <c r="C61" s="102"/>
      <c r="D61" s="102"/>
      <c r="E61" s="102"/>
      <c r="F61" s="103"/>
      <c r="G61" s="6" t="s">
        <v>32</v>
      </c>
      <c r="H61" s="34" t="s">
        <v>59</v>
      </c>
      <c r="I61" s="6" t="s">
        <v>34</v>
      </c>
      <c r="J61" s="35" t="s">
        <v>13</v>
      </c>
    </row>
    <row r="62" spans="1:10" x14ac:dyDescent="0.55000000000000004">
      <c r="A62" s="36">
        <v>1</v>
      </c>
      <c r="B62" s="37" t="s">
        <v>60</v>
      </c>
      <c r="C62" s="37"/>
      <c r="D62" s="37"/>
      <c r="E62" s="37"/>
      <c r="F62" s="37"/>
      <c r="G62" s="38">
        <f>[1]ปร4!I63</f>
        <v>780000</v>
      </c>
      <c r="H62" s="59">
        <f>G62*7/100</f>
        <v>54600</v>
      </c>
      <c r="I62" s="38">
        <f>G62+H62</f>
        <v>834600</v>
      </c>
      <c r="J62" s="40"/>
    </row>
    <row r="63" spans="1:10" x14ac:dyDescent="0.55000000000000004">
      <c r="A63" s="36"/>
      <c r="B63" s="37"/>
      <c r="C63" s="37"/>
      <c r="D63" s="37"/>
      <c r="E63" s="37"/>
      <c r="F63" s="37"/>
      <c r="G63" s="38"/>
      <c r="H63" s="41"/>
      <c r="I63" s="38"/>
      <c r="J63" s="40"/>
    </row>
    <row r="64" spans="1:10" ht="23.25" thickBot="1" x14ac:dyDescent="0.6">
      <c r="A64" s="42"/>
      <c r="B64" s="43"/>
      <c r="C64" s="29"/>
      <c r="D64" s="29"/>
      <c r="E64" s="29"/>
      <c r="F64" s="44"/>
      <c r="G64" s="42"/>
      <c r="H64" s="37"/>
      <c r="I64" s="42"/>
      <c r="J64" s="40"/>
    </row>
    <row r="65" spans="1:10" x14ac:dyDescent="0.55000000000000004">
      <c r="A65" s="42"/>
      <c r="B65" s="104" t="s">
        <v>36</v>
      </c>
      <c r="C65" s="105"/>
      <c r="D65" s="105"/>
      <c r="E65" s="105"/>
      <c r="F65" s="106"/>
      <c r="G65" s="42"/>
      <c r="H65" s="37"/>
      <c r="I65" s="42"/>
      <c r="J65" s="40"/>
    </row>
    <row r="66" spans="1:10" x14ac:dyDescent="0.55000000000000004">
      <c r="A66" s="42"/>
      <c r="B66" s="37" t="s">
        <v>37</v>
      </c>
      <c r="C66" s="37"/>
      <c r="D66" s="37"/>
      <c r="E66" s="37"/>
      <c r="F66" s="45">
        <v>0</v>
      </c>
      <c r="G66" s="42"/>
      <c r="H66" s="37"/>
      <c r="I66" s="42"/>
      <c r="J66" s="40"/>
    </row>
    <row r="67" spans="1:10" x14ac:dyDescent="0.55000000000000004">
      <c r="A67" s="42"/>
      <c r="B67" s="37" t="s">
        <v>38</v>
      </c>
      <c r="C67" s="37"/>
      <c r="D67" s="37"/>
      <c r="E67" s="37"/>
      <c r="F67" s="45">
        <v>0</v>
      </c>
      <c r="G67" s="42"/>
      <c r="H67" s="37"/>
      <c r="I67" s="42"/>
      <c r="J67" s="40"/>
    </row>
    <row r="68" spans="1:10" x14ac:dyDescent="0.55000000000000004">
      <c r="A68" s="42"/>
      <c r="B68" s="37" t="s">
        <v>39</v>
      </c>
      <c r="C68" s="37"/>
      <c r="D68" s="37"/>
      <c r="E68" s="37"/>
      <c r="F68" s="45">
        <v>7.0000000000000007E-2</v>
      </c>
      <c r="G68" s="42"/>
      <c r="H68" s="37"/>
      <c r="I68" s="42"/>
      <c r="J68" s="40"/>
    </row>
    <row r="69" spans="1:10" ht="23.25" thickBot="1" x14ac:dyDescent="0.6">
      <c r="A69" s="42"/>
      <c r="B69" s="37" t="s">
        <v>40</v>
      </c>
      <c r="C69" s="37"/>
      <c r="D69" s="37"/>
      <c r="E69" s="37"/>
      <c r="F69" s="45">
        <v>7.0000000000000007E-2</v>
      </c>
      <c r="G69" s="46"/>
      <c r="H69" s="37"/>
      <c r="I69" s="42"/>
      <c r="J69" s="40"/>
    </row>
    <row r="70" spans="1:10" ht="23.25" thickBot="1" x14ac:dyDescent="0.6">
      <c r="A70" s="4" t="s">
        <v>41</v>
      </c>
      <c r="B70" s="47" t="s">
        <v>42</v>
      </c>
      <c r="C70" s="47"/>
      <c r="D70" s="47"/>
      <c r="E70" s="47"/>
      <c r="F70" s="48"/>
      <c r="G70" s="47"/>
      <c r="H70" s="47"/>
      <c r="I70" s="49">
        <f>I62</f>
        <v>834600</v>
      </c>
      <c r="J70" s="50"/>
    </row>
    <row r="71" spans="1:10" ht="23.25" thickBot="1" x14ac:dyDescent="0.6">
      <c r="A71" s="51"/>
      <c r="B71" s="52" t="s">
        <v>43</v>
      </c>
      <c r="C71" s="52"/>
      <c r="D71" s="52"/>
      <c r="E71" s="107"/>
      <c r="F71" s="107"/>
      <c r="G71" s="107"/>
      <c r="H71" s="108"/>
      <c r="I71" s="53">
        <f>FLOOR(I70,100)</f>
        <v>834600</v>
      </c>
      <c r="J71" s="54"/>
    </row>
    <row r="72" spans="1:10" ht="23.25" thickBot="1" x14ac:dyDescent="0.6">
      <c r="A72" s="55"/>
      <c r="B72" s="55" t="s">
        <v>44</v>
      </c>
      <c r="C72" s="56"/>
      <c r="D72" s="102" t="str">
        <f>BAHTTEXT(I71)</f>
        <v>แปดแสนสามหมื่นสี่พันหกร้อยบาทถ้วน</v>
      </c>
      <c r="E72" s="102"/>
      <c r="F72" s="102"/>
      <c r="G72" s="102"/>
      <c r="H72" s="102"/>
      <c r="I72" s="57"/>
      <c r="J72" s="58"/>
    </row>
    <row r="73" spans="1:10" x14ac:dyDescent="0.55000000000000004">
      <c r="B73" s="2" t="s">
        <v>45</v>
      </c>
      <c r="F73" s="2" t="s">
        <v>46</v>
      </c>
    </row>
    <row r="74" spans="1:10" ht="23.25" thickBot="1" x14ac:dyDescent="0.6">
      <c r="A74" s="52"/>
      <c r="B74" s="52" t="s">
        <v>47</v>
      </c>
      <c r="C74" s="52"/>
      <c r="D74" s="52"/>
      <c r="E74" s="52"/>
      <c r="F74" s="52" t="s">
        <v>48</v>
      </c>
      <c r="G74" s="52"/>
      <c r="H74" s="52"/>
      <c r="I74" s="52"/>
      <c r="J74" s="52"/>
    </row>
    <row r="77" spans="1:10" x14ac:dyDescent="0.55000000000000004">
      <c r="B77" s="99" t="s">
        <v>49</v>
      </c>
      <c r="C77" s="99"/>
      <c r="D77" s="99"/>
      <c r="E77" s="99"/>
      <c r="F77" s="99"/>
      <c r="G77" s="99"/>
    </row>
    <row r="78" spans="1:10" x14ac:dyDescent="0.55000000000000004">
      <c r="C78" s="3"/>
      <c r="D78" s="3"/>
      <c r="E78" s="3"/>
      <c r="F78" s="3"/>
      <c r="G78" s="3"/>
    </row>
    <row r="79" spans="1:10" x14ac:dyDescent="0.55000000000000004">
      <c r="B79" s="2" t="s">
        <v>50</v>
      </c>
      <c r="C79" s="3"/>
      <c r="D79" s="3"/>
      <c r="E79" s="3"/>
      <c r="F79" s="3"/>
      <c r="G79" s="3"/>
    </row>
    <row r="80" spans="1:10" x14ac:dyDescent="0.55000000000000004">
      <c r="B80" s="2" t="s">
        <v>51</v>
      </c>
      <c r="C80" s="3"/>
      <c r="D80" s="3"/>
      <c r="E80" s="3"/>
      <c r="F80" s="3"/>
      <c r="G80" s="3"/>
    </row>
    <row r="81" spans="2:7" x14ac:dyDescent="0.55000000000000004">
      <c r="B81" s="2" t="s">
        <v>52</v>
      </c>
      <c r="C81" s="3"/>
      <c r="D81" s="3"/>
      <c r="E81" s="3"/>
      <c r="F81" s="3"/>
      <c r="G81" s="3"/>
    </row>
    <row r="82" spans="2:7" x14ac:dyDescent="0.55000000000000004">
      <c r="C82" s="3"/>
      <c r="D82" s="3"/>
      <c r="E82" s="3"/>
      <c r="F82" s="3"/>
      <c r="G82" s="3"/>
    </row>
    <row r="83" spans="2:7" x14ac:dyDescent="0.55000000000000004">
      <c r="B83" s="2" t="s">
        <v>53</v>
      </c>
      <c r="C83" s="3"/>
      <c r="D83" s="3"/>
      <c r="E83" s="3"/>
      <c r="F83" s="3"/>
      <c r="G83" s="3"/>
    </row>
    <row r="84" spans="2:7" x14ac:dyDescent="0.55000000000000004">
      <c r="B84" s="2" t="s">
        <v>54</v>
      </c>
      <c r="C84" s="3"/>
      <c r="D84" s="3"/>
      <c r="E84" s="3"/>
      <c r="F84" s="3"/>
      <c r="G84" s="3"/>
    </row>
    <row r="85" spans="2:7" x14ac:dyDescent="0.55000000000000004">
      <c r="B85" s="2" t="s">
        <v>55</v>
      </c>
      <c r="C85" s="3"/>
      <c r="D85" s="3"/>
      <c r="E85" s="3"/>
      <c r="F85" s="3"/>
      <c r="G85" s="3"/>
    </row>
    <row r="86" spans="2:7" x14ac:dyDescent="0.55000000000000004">
      <c r="C86" s="3"/>
      <c r="D86" s="3"/>
      <c r="E86" s="3"/>
      <c r="F86" s="3"/>
      <c r="G86" s="3"/>
    </row>
  </sheetData>
  <mergeCells count="14">
    <mergeCell ref="B77:G77"/>
    <mergeCell ref="A1:J1"/>
    <mergeCell ref="B10:F10"/>
    <mergeCell ref="B13:F13"/>
    <mergeCell ref="E19:H19"/>
    <mergeCell ref="D20:H20"/>
    <mergeCell ref="A51:J51"/>
    <mergeCell ref="B61:F61"/>
    <mergeCell ref="B65:F65"/>
    <mergeCell ref="E71:H71"/>
    <mergeCell ref="D72:H72"/>
    <mergeCell ref="I27:J27"/>
    <mergeCell ref="C28:H28"/>
    <mergeCell ref="C31:H31"/>
  </mergeCells>
  <pageMargins left="0.24" right="0.27" top="0.62" bottom="0.36" header="0.5" footer="0.2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"/>
  <sheetViews>
    <sheetView workbookViewId="0">
      <selection activeCell="I26" sqref="I26"/>
    </sheetView>
  </sheetViews>
  <sheetFormatPr defaultRowHeight="22.5" x14ac:dyDescent="0.55000000000000004"/>
  <cols>
    <col min="1" max="1" width="9.140625" style="2"/>
    <col min="2" max="2" width="44.28515625" style="2" customWidth="1"/>
    <col min="3" max="3" width="22.42578125" style="2" customWidth="1"/>
    <col min="4" max="4" width="18" style="2" customWidth="1"/>
    <col min="5" max="5" width="9.140625" style="2"/>
    <col min="6" max="6" width="13.85546875" style="2" bestFit="1" customWidth="1"/>
    <col min="7" max="16384" width="9.140625" style="2"/>
  </cols>
  <sheetData>
    <row r="1" spans="1:6" x14ac:dyDescent="0.55000000000000004">
      <c r="A1" s="60" t="s">
        <v>105</v>
      </c>
    </row>
    <row r="2" spans="1:6" x14ac:dyDescent="0.55000000000000004">
      <c r="A2" s="60" t="s">
        <v>61</v>
      </c>
    </row>
    <row r="3" spans="1:6" x14ac:dyDescent="0.55000000000000004">
      <c r="A3" s="60" t="s">
        <v>62</v>
      </c>
      <c r="B3" s="60" t="s">
        <v>63</v>
      </c>
      <c r="C3" s="60" t="s">
        <v>64</v>
      </c>
    </row>
    <row r="4" spans="1:6" x14ac:dyDescent="0.55000000000000004">
      <c r="A4" s="60" t="s">
        <v>65</v>
      </c>
    </row>
    <row r="5" spans="1:6" ht="23.25" thickBot="1" x14ac:dyDescent="0.6">
      <c r="D5" s="61" t="s">
        <v>66</v>
      </c>
    </row>
    <row r="6" spans="1:6" x14ac:dyDescent="0.55000000000000004">
      <c r="A6" s="4" t="s">
        <v>7</v>
      </c>
      <c r="B6" s="4" t="s">
        <v>8</v>
      </c>
      <c r="C6" s="4" t="s">
        <v>34</v>
      </c>
      <c r="D6" s="4" t="s">
        <v>13</v>
      </c>
    </row>
    <row r="7" spans="1:6" ht="23.25" thickBot="1" x14ac:dyDescent="0.6">
      <c r="A7" s="62"/>
      <c r="B7" s="62"/>
      <c r="C7" s="63" t="s">
        <v>67</v>
      </c>
      <c r="D7" s="63"/>
    </row>
    <row r="8" spans="1:6" x14ac:dyDescent="0.55000000000000004">
      <c r="A8" s="64"/>
      <c r="B8" s="65" t="s">
        <v>41</v>
      </c>
      <c r="C8" s="64"/>
      <c r="D8" s="64"/>
    </row>
    <row r="9" spans="1:6" x14ac:dyDescent="0.55000000000000004">
      <c r="A9" s="19">
        <v>1</v>
      </c>
      <c r="B9" s="22" t="s">
        <v>68</v>
      </c>
      <c r="C9" s="12">
        <f>ปร5!I19</f>
        <v>0</v>
      </c>
      <c r="D9" s="22"/>
    </row>
    <row r="10" spans="1:6" x14ac:dyDescent="0.55000000000000004">
      <c r="A10" s="19">
        <v>2</v>
      </c>
      <c r="B10" s="22" t="s">
        <v>108</v>
      </c>
      <c r="C10" s="66"/>
      <c r="D10" s="22"/>
    </row>
    <row r="11" spans="1:6" x14ac:dyDescent="0.55000000000000004">
      <c r="A11" s="19"/>
      <c r="B11" s="67"/>
      <c r="C11" s="22"/>
      <c r="D11" s="22"/>
    </row>
    <row r="12" spans="1:6" ht="23.25" thickBot="1" x14ac:dyDescent="0.6">
      <c r="A12" s="22"/>
      <c r="B12" s="22"/>
      <c r="C12" s="27"/>
      <c r="D12" s="22"/>
    </row>
    <row r="13" spans="1:6" ht="23.25" thickBot="1" x14ac:dyDescent="0.6">
      <c r="A13" s="22"/>
      <c r="B13" s="68" t="s">
        <v>69</v>
      </c>
      <c r="C13" s="53">
        <f>C9+C10</f>
        <v>0</v>
      </c>
      <c r="D13" s="22"/>
      <c r="F13" s="69"/>
    </row>
    <row r="14" spans="1:6" x14ac:dyDescent="0.55000000000000004">
      <c r="A14" s="22"/>
      <c r="B14" s="70" t="str">
        <f>BAHTTEXT(C13)</f>
        <v>ศูนย์บาทถ้วน</v>
      </c>
      <c r="C14" s="16"/>
      <c r="D14" s="22"/>
      <c r="F14" s="71"/>
    </row>
    <row r="15" spans="1:6" x14ac:dyDescent="0.55000000000000004">
      <c r="A15" s="22"/>
      <c r="B15" s="70"/>
      <c r="C15" s="16"/>
      <c r="D15" s="22"/>
    </row>
    <row r="16" spans="1:6" ht="23.25" thickBot="1" x14ac:dyDescent="0.6">
      <c r="A16" s="51"/>
      <c r="B16" s="51"/>
      <c r="C16" s="51"/>
      <c r="D16" s="51"/>
    </row>
    <row r="17" spans="1:7" x14ac:dyDescent="0.55000000000000004">
      <c r="C17" s="79"/>
      <c r="D17" s="79"/>
      <c r="E17" s="79"/>
      <c r="F17" s="79"/>
      <c r="G17" s="79"/>
    </row>
    <row r="18" spans="1:7" ht="18" customHeight="1" x14ac:dyDescent="0.55000000000000004">
      <c r="A18" s="2" t="s">
        <v>77</v>
      </c>
      <c r="G18" s="79"/>
    </row>
    <row r="19" spans="1:7" ht="18" customHeight="1" x14ac:dyDescent="0.55000000000000004">
      <c r="A19" s="2" t="s">
        <v>78</v>
      </c>
      <c r="G19" s="79"/>
    </row>
    <row r="20" spans="1:7" ht="18" customHeight="1" x14ac:dyDescent="0.55000000000000004">
      <c r="A20" s="2" t="s">
        <v>79</v>
      </c>
      <c r="G20" s="79"/>
    </row>
    <row r="21" spans="1:7" ht="18" customHeight="1" x14ac:dyDescent="0.55000000000000004">
      <c r="A21" s="2" t="s">
        <v>80</v>
      </c>
    </row>
    <row r="22" spans="1:7" x14ac:dyDescent="0.55000000000000004">
      <c r="B22" s="2" t="s">
        <v>81</v>
      </c>
    </row>
    <row r="23" spans="1:7" x14ac:dyDescent="0.55000000000000004">
      <c r="G23" s="75"/>
    </row>
    <row r="24" spans="1:7" x14ac:dyDescent="0.55000000000000004">
      <c r="B24" s="2" t="s">
        <v>82</v>
      </c>
      <c r="C24" s="2" t="s">
        <v>71</v>
      </c>
      <c r="G24" s="75"/>
    </row>
    <row r="25" spans="1:7" x14ac:dyDescent="0.55000000000000004">
      <c r="B25" s="2" t="s">
        <v>83</v>
      </c>
      <c r="C25" s="99"/>
      <c r="D25" s="99"/>
      <c r="E25" s="99"/>
      <c r="F25" s="99"/>
      <c r="G25" s="75"/>
    </row>
    <row r="26" spans="1:7" x14ac:dyDescent="0.55000000000000004">
      <c r="B26" s="2" t="s">
        <v>84</v>
      </c>
      <c r="C26" s="2" t="s">
        <v>85</v>
      </c>
      <c r="G26" s="75"/>
    </row>
    <row r="29" spans="1:7" x14ac:dyDescent="0.55000000000000004">
      <c r="A29" s="74"/>
      <c r="B29" s="2" t="s">
        <v>86</v>
      </c>
      <c r="C29" s="2" t="s">
        <v>87</v>
      </c>
    </row>
    <row r="30" spans="1:7" x14ac:dyDescent="0.55000000000000004">
      <c r="A30" s="74"/>
      <c r="B30" s="2" t="s">
        <v>88</v>
      </c>
      <c r="C30" s="99"/>
      <c r="D30" s="99"/>
      <c r="E30" s="99"/>
      <c r="F30" s="99"/>
      <c r="G30" s="75"/>
    </row>
    <row r="31" spans="1:7" x14ac:dyDescent="0.55000000000000004">
      <c r="A31" s="74"/>
      <c r="B31" s="2" t="s">
        <v>76</v>
      </c>
    </row>
  </sheetData>
  <mergeCells count="2">
    <mergeCell ref="C25:F25"/>
    <mergeCell ref="C30:F30"/>
  </mergeCells>
  <pageMargins left="0.54" right="0.48" top="0.59" bottom="0.73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ปร4ก</vt:lpstr>
      <vt:lpstr>ปร4พ (2)</vt:lpstr>
      <vt:lpstr>ปร5</vt:lpstr>
      <vt:lpstr>ปร6</vt:lpstr>
      <vt:lpstr>ปร4ก!Print_Titles</vt:lpstr>
      <vt:lpstr>'ปร4พ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pisan</dc:creator>
  <cp:lastModifiedBy>Kunakorn</cp:lastModifiedBy>
  <cp:lastPrinted>2019-08-02T03:27:47Z</cp:lastPrinted>
  <dcterms:created xsi:type="dcterms:W3CDTF">2017-08-31T03:26:10Z</dcterms:created>
  <dcterms:modified xsi:type="dcterms:W3CDTF">2020-09-17T06:08:36Z</dcterms:modified>
</cp:coreProperties>
</file>